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LV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<sst xmlns="http://schemas.openxmlformats.org/spreadsheetml/2006/main" count="95" uniqueCount="65">
  <si>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</si>
  <si>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</si>
  <si>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</si>
  <si>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</si>
  <si>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</si>
  <si>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</si>
  <si>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</si>
  <si>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</si>
  <si>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</si>
  <si>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</si>
  <si>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</si>
  <si>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</si>
  <si>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</si>
  <si>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</si>
  <si>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</si>
  <si>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</si>
  <si>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</si>
  <si>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</si>
  <si>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</si>
  <si>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</si>
  <si>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</si>
  <si>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</si>
  <si>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</si>
  <si>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</si>
  <si>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</si>
  <si>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</si>
  <si>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</si>
  <si>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</si>
  <si>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</si>
  <si>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</si>
  <si>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</si>
  <si>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</si>
  <si>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</si>
  <si>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</si>
  <si>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</si>
  <si>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</si>
  <si>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</si>
  <si>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</si>
  <si>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</si>
  <si>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</si>
  <si>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</si>
  <si>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</si>
  <si>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</si>
  <si>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</si>
  <si>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</si>
  <si>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</si>
  <si>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</si>
  <si>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</si>
  <si>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</si>
  <si>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</si>
  <si>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</si>
  <si>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</si>
  <si>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</si>
  <si>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</si>
  <si>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</si>
  <si>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</si>
  <si>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</si>
  <si>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</si>
  <si>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</si>
  <si>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</si>
  <si>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</si>
  <si>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</si>
  <si>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</si>
  <si>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El Salvador</t>
  </si>
  <si>
    <t>SLV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</si>
</sst>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Wealth_SLV!$B$54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Wealth_SLV!$D$52:$X$52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3.6337472007597071E-3</c:v>
                </c:pt>
                <c:pt idx="2">
                  <c:v>0.83011760388316258</c:v>
                </c:pt>
                <c:pt idx="3">
                  <c:v>2.5206631720578132</c:v>
                </c:pt>
                <c:pt idx="4">
                  <c:v>5.03266196223493</c:v>
                </c:pt>
                <c:pt idx="5">
                  <c:v>8.6565674217952804</c:v>
                </c:pt>
                <c:pt idx="6">
                  <c:v>11.07848192968266</c:v>
                </c:pt>
                <c:pt idx="7">
                  <c:v>14.140541576724441</c:v>
                </c:pt>
                <c:pt idx="8">
                  <c:v>17.968411151319152</c:v>
                </c:pt>
                <c:pt idx="9">
                  <c:v>21.611543936850254</c:v>
                </c:pt>
                <c:pt idx="10">
                  <c:v>25.587352476211024</c:v>
                </c:pt>
                <c:pt idx="11">
                  <c:v>29.559558275486374</c:v>
                </c:pt>
                <c:pt idx="12">
                  <c:v>33.706161263567736</c:v>
                </c:pt>
                <c:pt idx="13">
                  <c:v>37.925001404795552</c:v>
                </c:pt>
                <c:pt idx="14">
                  <c:v>41.429001492485696</c:v>
                </c:pt>
                <c:pt idx="15">
                  <c:v>44.896204768824809</c:v>
                </c:pt>
                <c:pt idx="16">
                  <c:v>49.311779410865533</c:v>
                </c:pt>
                <c:pt idx="17">
                  <c:v>54.25474897032003</c:v>
                </c:pt>
                <c:pt idx="18">
                  <c:v>58.24576159887922</c:v>
                </c:pt>
                <c:pt idx="19">
                  <c:v>59.881395298500387</c:v>
                </c:pt>
                <c:pt idx="20" formatCode="_(* #,##0.0000_);_(* \(#,##0.0000\);_(* &quot;-&quot;??_);_(@_)">
                  <c:v>61.496925329311416</c:v>
                </c:pt>
              </c:numCache>
            </c:numRef>
          </c:val>
        </c:ser>
        <c:ser>
          <c:idx val="1"/>
          <c:order val="1"/>
          <c:tx>
            <c:strRef>
              <c:f>Wealth_SLV!$B$55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Wealth_SLV!$D$52:$X$52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2.0639870065677357</c:v>
                </c:pt>
                <c:pt idx="2">
                  <c:v>4.1141029038952226</c:v>
                </c:pt>
                <c:pt idx="3">
                  <c:v>6.6104894574655626</c:v>
                </c:pt>
                <c:pt idx="4">
                  <c:v>9.1349552357012911</c:v>
                </c:pt>
                <c:pt idx="5">
                  <c:v>6.2232449330859252</c:v>
                </c:pt>
                <c:pt idx="6">
                  <c:v>7.5385902401068128</c:v>
                </c:pt>
                <c:pt idx="7">
                  <c:v>9.7345793645393854</c:v>
                </c:pt>
                <c:pt idx="8">
                  <c:v>12.657734560341627</c:v>
                </c:pt>
                <c:pt idx="9">
                  <c:v>15.296727329662474</c:v>
                </c:pt>
                <c:pt idx="10">
                  <c:v>13.090131585325837</c:v>
                </c:pt>
                <c:pt idx="11">
                  <c:v>15.000343617154988</c:v>
                </c:pt>
                <c:pt idx="12">
                  <c:v>17.14221592519376</c:v>
                </c:pt>
                <c:pt idx="13">
                  <c:v>20.399255662419424</c:v>
                </c:pt>
                <c:pt idx="14">
                  <c:v>22.223740084984289</c:v>
                </c:pt>
                <c:pt idx="15">
                  <c:v>25.246912985808812</c:v>
                </c:pt>
                <c:pt idx="16">
                  <c:v>28.331946317242785</c:v>
                </c:pt>
                <c:pt idx="17">
                  <c:v>26.820153545321503</c:v>
                </c:pt>
                <c:pt idx="18">
                  <c:v>29.429584253320407</c:v>
                </c:pt>
                <c:pt idx="19">
                  <c:v>31.89189393457692</c:v>
                </c:pt>
                <c:pt idx="20">
                  <c:v>34.502145063553179</c:v>
                </c:pt>
              </c:numCache>
            </c:numRef>
          </c:val>
        </c:ser>
        <c:ser>
          <c:idx val="2"/>
          <c:order val="2"/>
          <c:tx>
            <c:strRef>
              <c:f>Wealth_SLV!$B$56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Wealth_SLV!$D$52:$X$52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-0.98400824399467179</c:v>
                </c:pt>
                <c:pt idx="2">
                  <c:v>-1.7833103361846958</c:v>
                </c:pt>
                <c:pt idx="3">
                  <c:v>-3.6574188852322109</c:v>
                </c:pt>
                <c:pt idx="4">
                  <c:v>-5.2378203073643164</c:v>
                </c:pt>
                <c:pt idx="5">
                  <c:v>-6.7011918448086512</c:v>
                </c:pt>
                <c:pt idx="6">
                  <c:v>-11.062441654843047</c:v>
                </c:pt>
                <c:pt idx="7">
                  <c:v>-11.323838457746627</c:v>
                </c:pt>
                <c:pt idx="8">
                  <c:v>-10.27595673620576</c:v>
                </c:pt>
                <c:pt idx="9">
                  <c:v>-9.7335750034156181</c:v>
                </c:pt>
                <c:pt idx="10">
                  <c:v>-9.6755537044707189</c:v>
                </c:pt>
                <c:pt idx="11">
                  <c:v>-8.1932649473635326</c:v>
                </c:pt>
                <c:pt idx="12">
                  <c:v>-8.6636330198285876</c:v>
                </c:pt>
                <c:pt idx="13">
                  <c:v>-9.4991413174606691</c:v>
                </c:pt>
                <c:pt idx="14">
                  <c:v>-7.5549241456694176</c:v>
                </c:pt>
                <c:pt idx="15">
                  <c:v>-10.208900186374169</c:v>
                </c:pt>
                <c:pt idx="16">
                  <c:v>-14.87059805017913</c:v>
                </c:pt>
                <c:pt idx="17">
                  <c:v>-14.262907936244817</c:v>
                </c:pt>
                <c:pt idx="18">
                  <c:v>-12.871182272854909</c:v>
                </c:pt>
                <c:pt idx="19">
                  <c:v>-14.020775567645948</c:v>
                </c:pt>
                <c:pt idx="20">
                  <c:v>-15.425842855879468</c:v>
                </c:pt>
              </c:numCache>
            </c:numRef>
          </c:val>
        </c:ser>
        <c:ser>
          <c:idx val="4"/>
          <c:order val="3"/>
          <c:tx>
            <c:strRef>
              <c:f>Wealth_SLV!$B$53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Wealth_SLV!$D$52:$X$52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1.4785411409613758</c:v>
                </c:pt>
                <c:pt idx="2">
                  <c:v>3.1162597016825888</c:v>
                </c:pt>
                <c:pt idx="3">
                  <c:v>5.1857769401967957</c:v>
                </c:pt>
                <c:pt idx="4">
                  <c:v>7.4522721826319138</c:v>
                </c:pt>
                <c:pt idx="5">
                  <c:v>5.8858440256997824</c:v>
                </c:pt>
                <c:pt idx="6">
                  <c:v>7.0602610043174474</c:v>
                </c:pt>
                <c:pt idx="7">
                  <c:v>9.269569914774479</c:v>
                </c:pt>
                <c:pt idx="8">
                  <c:v>12.249709461209646</c:v>
                </c:pt>
                <c:pt idx="9">
                  <c:v>14.95099950502501</c:v>
                </c:pt>
                <c:pt idx="10">
                  <c:v>14.072677775094732</c:v>
                </c:pt>
                <c:pt idx="11">
                  <c:v>16.352233821799778</c:v>
                </c:pt>
                <c:pt idx="12">
                  <c:v>18.716453801621348</c:v>
                </c:pt>
                <c:pt idx="13">
                  <c:v>21.903389270837039</c:v>
                </c:pt>
                <c:pt idx="14">
                  <c:v>24.057864284870956</c:v>
                </c:pt>
                <c:pt idx="15">
                  <c:v>26.812839776825825</c:v>
                </c:pt>
                <c:pt idx="16">
                  <c:v>29.671066231395706</c:v>
                </c:pt>
                <c:pt idx="17">
                  <c:v>29.530815065557725</c:v>
                </c:pt>
                <c:pt idx="18">
                  <c:v>32.32974961411319</c:v>
                </c:pt>
                <c:pt idx="19">
                  <c:v>34.408420108107293</c:v>
                </c:pt>
                <c:pt idx="20">
                  <c:v>36.577643136839157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Wealth_SLV!$D$64:$X$64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2.0375385287930481</c:v>
                </c:pt>
                <c:pt idx="2">
                  <c:v>8.0338198308900424</c:v>
                </c:pt>
                <c:pt idx="3">
                  <c:v>14.218131882552498</c:v>
                </c:pt>
                <c:pt idx="4">
                  <c:v>19.422690901684405</c:v>
                </c:pt>
                <c:pt idx="5">
                  <c:v>25.519618055768234</c:v>
                </c:pt>
                <c:pt idx="6">
                  <c:v>26.381923158917765</c:v>
                </c:pt>
                <c:pt idx="7">
                  <c:v>30.672270418304713</c:v>
                </c:pt>
                <c:pt idx="8">
                  <c:v>34.671469090301009</c:v>
                </c:pt>
                <c:pt idx="9">
                  <c:v>38.538726353971377</c:v>
                </c:pt>
                <c:pt idx="10">
                  <c:v>40.825064984952661</c:v>
                </c:pt>
                <c:pt idx="11">
                  <c:v>42.614145019381169</c:v>
                </c:pt>
                <c:pt idx="12">
                  <c:v>45.411072261587336</c:v>
                </c:pt>
                <c:pt idx="13">
                  <c:v>48.253628328595319</c:v>
                </c:pt>
                <c:pt idx="14">
                  <c:v>50.4895709614525</c:v>
                </c:pt>
                <c:pt idx="15">
                  <c:v>55.29135401920793</c:v>
                </c:pt>
                <c:pt idx="16">
                  <c:v>60.729780389127683</c:v>
                </c:pt>
                <c:pt idx="17">
                  <c:v>66.180238624752022</c:v>
                </c:pt>
                <c:pt idx="18">
                  <c:v>67.506681537219549</c:v>
                </c:pt>
                <c:pt idx="19">
                  <c:v>61.447567464830357</c:v>
                </c:pt>
                <c:pt idx="20">
                  <c:v>62.890222154672216</c:v>
                </c:pt>
              </c:numCache>
            </c:numRef>
          </c:val>
        </c:ser>
        <c:marker val="1"/>
        <c:axId val="76954624"/>
        <c:axId val="76964608"/>
      </c:lineChart>
      <c:catAx>
        <c:axId val="769546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964608"/>
        <c:crosses val="autoZero"/>
        <c:auto val="1"/>
        <c:lblAlgn val="ctr"/>
        <c:lblOffset val="100"/>
      </c:catAx>
      <c:valAx>
        <c:axId val="769646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954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Wealth_SLV!$B$40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Wealth_SLV!$D$38:$X$38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Wealth_SLV!$D$40:$X$40</c:f>
              <c:numCache>
                <c:formatCode>_(* #,##0_);_(* \(#,##0\);_(* "-"??_);_(@_)</c:formatCode>
                <c:ptCount val="21"/>
                <c:pt idx="0">
                  <c:v>4489.5064603578448</c:v>
                </c:pt>
                <c:pt idx="1">
                  <c:v>4489.6695976731762</c:v>
                </c:pt>
                <c:pt idx="2">
                  <c:v>4526.7746438127469</c:v>
                </c:pt>
                <c:pt idx="3">
                  <c:v>4602.6717963112415</c:v>
                </c:pt>
                <c:pt idx="4">
                  <c:v>4715.4481442803535</c:v>
                </c:pt>
                <c:pt idx="5">
                  <c:v>4878.1436140045762</c:v>
                </c:pt>
                <c:pt idx="6">
                  <c:v>4986.8756223005239</c:v>
                </c:pt>
                <c:pt idx="7">
                  <c:v>5124.3469879744762</c:v>
                </c:pt>
                <c:pt idx="8">
                  <c:v>5296.1994398199777</c:v>
                </c:pt>
                <c:pt idx="9">
                  <c:v>5459.7581215858108</c:v>
                </c:pt>
                <c:pt idx="10">
                  <c:v>5638.2523028118712</c:v>
                </c:pt>
                <c:pt idx="11">
                  <c:v>5816.5847387890481</c:v>
                </c:pt>
                <c:pt idx="12">
                  <c:v>6002.7467478243516</c:v>
                </c:pt>
                <c:pt idx="13">
                  <c:v>6192.1518485169445</c:v>
                </c:pt>
                <c:pt idx="14">
                  <c:v>6349.4641588247378</c:v>
                </c:pt>
                <c:pt idx="15">
                  <c:v>6505.124473909721</c:v>
                </c:pt>
                <c:pt idx="16">
                  <c:v>6703.3619827260627</c:v>
                </c:pt>
                <c:pt idx="17">
                  <c:v>6925.2769204312935</c:v>
                </c:pt>
                <c:pt idx="18">
                  <c:v>7104.4536902241562</c:v>
                </c:pt>
                <c:pt idx="19">
                  <c:v>7177.8855708364381</c:v>
                </c:pt>
                <c:pt idx="20">
                  <c:v>7250.4148959387203</c:v>
                </c:pt>
              </c:numCache>
            </c:numRef>
          </c:val>
        </c:ser>
        <c:ser>
          <c:idx val="1"/>
          <c:order val="1"/>
          <c:tx>
            <c:strRef>
              <c:f>Wealth_SLV!$B$41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Wealth_SLV!$D$38:$X$38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Wealth_SLV!$D$41:$X$41</c:f>
              <c:numCache>
                <c:formatCode>General</c:formatCode>
                <c:ptCount val="21"/>
                <c:pt idx="0">
                  <c:v>17432.804077010318</c:v>
                </c:pt>
                <c:pt idx="1">
                  <c:v>17792.614888040222</c:v>
                </c:pt>
                <c:pt idx="2">
                  <c:v>18150.007575772965</c:v>
                </c:pt>
                <c:pt idx="3">
                  <c:v>18585.197752661712</c:v>
                </c:pt>
                <c:pt idx="4">
                  <c:v>19025.282925772721</c:v>
                </c:pt>
                <c:pt idx="5">
                  <c:v>18517.690173427658</c:v>
                </c:pt>
                <c:pt idx="6">
                  <c:v>18746.991743736762</c:v>
                </c:pt>
                <c:pt idx="7">
                  <c:v>19129.814225351547</c:v>
                </c:pt>
                <c:pt idx="8">
                  <c:v>19639.402143502695</c:v>
                </c:pt>
                <c:pt idx="9">
                  <c:v>20099.452582584869</c:v>
                </c:pt>
                <c:pt idx="10">
                  <c:v>19714.781069703015</c:v>
                </c:pt>
                <c:pt idx="11">
                  <c:v>20047.78459066727</c:v>
                </c:pt>
                <c:pt idx="12">
                  <c:v>20421.172993707409</c:v>
                </c:pt>
                <c:pt idx="13">
                  <c:v>20988.966349808328</c:v>
                </c:pt>
                <c:pt idx="14">
                  <c:v>21307.025144609634</c:v>
                </c:pt>
                <c:pt idx="15">
                  <c:v>21834.048953319645</c:v>
                </c:pt>
                <c:pt idx="16">
                  <c:v>22371.856769698992</c:v>
                </c:pt>
                <c:pt idx="17">
                  <c:v>22108.308897719551</c:v>
                </c:pt>
                <c:pt idx="18">
                  <c:v>22563.205840570343</c:v>
                </c:pt>
                <c:pt idx="19">
                  <c:v>22992.455463073049</c:v>
                </c:pt>
                <c:pt idx="20">
                  <c:v>23447.495428305432</c:v>
                </c:pt>
              </c:numCache>
            </c:numRef>
          </c:val>
        </c:ser>
        <c:ser>
          <c:idx val="2"/>
          <c:order val="2"/>
          <c:tx>
            <c:strRef>
              <c:f>Wealth_SLV!$B$42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Wealth_SLV!$D$38:$X$38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Wealth_SLV!$D$42:$X$42</c:f>
              <c:numCache>
                <c:formatCode>_(* #,##0_);_(* \(#,##0\);_(* "-"??_);_(@_)</c:formatCode>
                <c:ptCount val="21"/>
                <c:pt idx="0">
                  <c:v>1455.5471748062548</c:v>
                </c:pt>
                <c:pt idx="1">
                  <c:v>1441.2244706109298</c:v>
                </c:pt>
                <c:pt idx="2">
                  <c:v>1429.5902515898906</c:v>
                </c:pt>
                <c:pt idx="3">
                  <c:v>1402.3117175514269</c:v>
                </c:pt>
                <c:pt idx="4">
                  <c:v>1379.3082293009852</c:v>
                </c:pt>
                <c:pt idx="5">
                  <c:v>1358.0081662307953</c:v>
                </c:pt>
                <c:pt idx="6">
                  <c:v>1294.5281178345965</c:v>
                </c:pt>
                <c:pt idx="7">
                  <c:v>1290.7233640548995</c:v>
                </c:pt>
                <c:pt idx="8">
                  <c:v>1305.9757768480988</c:v>
                </c:pt>
                <c:pt idx="9">
                  <c:v>1313.8703988363909</c:v>
                </c:pt>
                <c:pt idx="10">
                  <c:v>1314.7149262139694</c:v>
                </c:pt>
                <c:pt idx="11">
                  <c:v>1336.2903383405137</c:v>
                </c:pt>
                <c:pt idx="12">
                  <c:v>1329.4439091505581</c:v>
                </c:pt>
                <c:pt idx="13">
                  <c:v>1317.2826917291025</c:v>
                </c:pt>
                <c:pt idx="14">
                  <c:v>1345.5816898452081</c:v>
                </c:pt>
                <c:pt idx="15">
                  <c:v>1306.951816564695</c:v>
                </c:pt>
                <c:pt idx="16">
                  <c:v>1239.0986050100785</c:v>
                </c:pt>
                <c:pt idx="17">
                  <c:v>1247.9438212950263</c:v>
                </c:pt>
                <c:pt idx="18">
                  <c:v>1268.2010448695517</c:v>
                </c:pt>
                <c:pt idx="19">
                  <c:v>1251.4681721454585</c:v>
                </c:pt>
                <c:pt idx="20">
                  <c:v>1231.0167549274488</c:v>
                </c:pt>
              </c:numCache>
            </c:numRef>
          </c:val>
        </c:ser>
        <c:overlap val="100"/>
        <c:axId val="81012224"/>
        <c:axId val="81013760"/>
      </c:barChart>
      <c:catAx>
        <c:axId val="810122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013760"/>
        <c:crosses val="autoZero"/>
        <c:auto val="1"/>
        <c:lblAlgn val="ctr"/>
        <c:lblOffset val="100"/>
      </c:catAx>
      <c:valAx>
        <c:axId val="810137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101222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Wealth_SLV!$B$67:$B$69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Wealth_SLV!$C$67:$C$69</c:f>
              <c:numCache>
                <c:formatCode>_(* #,##0_);_(* \(#,##0\);_(* "-"??_);_(@_)</c:formatCode>
                <c:ptCount val="3"/>
                <c:pt idx="0">
                  <c:v>20.847906261084322</c:v>
                </c:pt>
                <c:pt idx="1">
                  <c:v>74.225813717687018</c:v>
                </c:pt>
                <c:pt idx="2">
                  <c:v>4.9262800212286706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Wealth_SLV!$B$72:$B$75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Wealth_SLV!$C$72:$C$75</c:f>
              <c:numCache>
                <c:formatCode>_(* #,##0_);_(* \(#,##0\);_(* "-"??_);_(@_)</c:formatCode>
                <c:ptCount val="4"/>
                <c:pt idx="0">
                  <c:v>74.088948478431547</c:v>
                </c:pt>
                <c:pt idx="1">
                  <c:v>25.911051521568432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124670421477.50761</v>
      </c>
      <c r="E7" s="13">
        <f t="shared" ref="E7:X7" si="0">+E8+E9+E10</f>
        <v>128421735604.49283</v>
      </c>
      <c r="F7" s="13">
        <f t="shared" si="0"/>
        <v>132548623862.66188</v>
      </c>
      <c r="G7" s="13">
        <f t="shared" si="0"/>
        <v>137312727930.79166</v>
      </c>
      <c r="H7" s="13">
        <f t="shared" si="0"/>
        <v>142275380984.46747</v>
      </c>
      <c r="I7" s="13">
        <f t="shared" si="0"/>
        <v>141923702210.97351</v>
      </c>
      <c r="J7" s="13">
        <f t="shared" si="0"/>
        <v>144949524690.48206</v>
      </c>
      <c r="K7" s="13">
        <f t="shared" si="0"/>
        <v>149159212170.43866</v>
      </c>
      <c r="L7" s="13">
        <f t="shared" si="0"/>
        <v>154250537156.08774</v>
      </c>
      <c r="M7" s="13">
        <f t="shared" si="0"/>
        <v>158849308469.4985</v>
      </c>
      <c r="N7" s="13">
        <f t="shared" si="0"/>
        <v>158414558557.68054</v>
      </c>
      <c r="O7" s="13">
        <f t="shared" si="0"/>
        <v>162279869995.8869</v>
      </c>
      <c r="P7" s="13">
        <f t="shared" si="0"/>
        <v>166193608074.0163</v>
      </c>
      <c r="Q7" s="13">
        <f t="shared" si="0"/>
        <v>171233297211.11215</v>
      </c>
      <c r="R7" s="13">
        <f t="shared" si="0"/>
        <v>174847453587.71594</v>
      </c>
      <c r="S7" s="13">
        <f t="shared" si="0"/>
        <v>179374266187.20416</v>
      </c>
      <c r="T7" s="13">
        <f t="shared" si="0"/>
        <v>184143926701.61411</v>
      </c>
      <c r="U7" s="13">
        <f t="shared" si="0"/>
        <v>184743615168.34686</v>
      </c>
      <c r="V7" s="13">
        <f t="shared" si="0"/>
        <v>189625317188.68652</v>
      </c>
      <c r="W7" s="13">
        <f t="shared" si="0"/>
        <v>193571636134.59268</v>
      </c>
      <c r="X7" s="13">
        <f t="shared" si="0"/>
        <v>197735621898.82016</v>
      </c>
    </row>
    <row r="8" spans="1:24" s="22" customFormat="1" ht="15.75">
      <c r="A8" s="19">
        <v>1</v>
      </c>
      <c r="B8" s="20" t="s">
        <v>5</v>
      </c>
      <c r="C8" s="20"/>
      <c r="D8" s="21">
        <v>23941828611.067646</v>
      </c>
      <c r="E8" s="21">
        <v>24303789253.326679</v>
      </c>
      <c r="F8" s="21">
        <v>24890420584.483307</v>
      </c>
      <c r="G8" s="21">
        <v>25701535636.176399</v>
      </c>
      <c r="H8" s="21">
        <v>26707449508.537945</v>
      </c>
      <c r="I8" s="21">
        <v>27968353474.677441</v>
      </c>
      <c r="J8" s="21">
        <v>28881006439.618118</v>
      </c>
      <c r="K8" s="21">
        <v>29921589870.522724</v>
      </c>
      <c r="L8" s="21">
        <v>31131574038.607491</v>
      </c>
      <c r="M8" s="21">
        <v>32273143473.957169</v>
      </c>
      <c r="N8" s="21">
        <v>33492938345.654881</v>
      </c>
      <c r="O8" s="21">
        <v>34701901599.403404</v>
      </c>
      <c r="P8" s="21">
        <v>35945846165.964455</v>
      </c>
      <c r="Q8" s="21">
        <v>37205686801.306572</v>
      </c>
      <c r="R8" s="21">
        <v>38279598725.0093</v>
      </c>
      <c r="S8" s="21">
        <v>39359340196.008934</v>
      </c>
      <c r="T8" s="21">
        <v>40719485220.363701</v>
      </c>
      <c r="U8" s="21">
        <v>42250200354.997833</v>
      </c>
      <c r="V8" s="21">
        <v>43547658264.301323</v>
      </c>
      <c r="W8" s="21">
        <v>44218811361.948929</v>
      </c>
      <c r="X8" s="21">
        <v>44901768697.644218</v>
      </c>
    </row>
    <row r="9" spans="1:24" s="22" customFormat="1" ht="15.75">
      <c r="A9" s="19">
        <v>2</v>
      </c>
      <c r="B9" s="20" t="s">
        <v>38</v>
      </c>
      <c r="C9" s="20"/>
      <c r="D9" s="21">
        <v>92966389759.65184</v>
      </c>
      <c r="E9" s="21">
        <v>96316210602.366592</v>
      </c>
      <c r="F9" s="21">
        <v>99797617005.304321</v>
      </c>
      <c r="G9" s="21">
        <v>103780617755.15738</v>
      </c>
      <c r="H9" s="21">
        <v>107755777940.65002</v>
      </c>
      <c r="I9" s="21">
        <v>106169343358.02026</v>
      </c>
      <c r="J9" s="21">
        <v>108571384225.6523</v>
      </c>
      <c r="K9" s="21">
        <v>111700955632.69287</v>
      </c>
      <c r="L9" s="21">
        <v>115442310821.51677</v>
      </c>
      <c r="M9" s="21">
        <v>118809753564.20195</v>
      </c>
      <c r="N9" s="21">
        <v>117111812562.26218</v>
      </c>
      <c r="O9" s="21">
        <v>119605624158.10486</v>
      </c>
      <c r="P9" s="21">
        <v>122286742019.62747</v>
      </c>
      <c r="Q9" s="21">
        <v>126112687059.04936</v>
      </c>
      <c r="R9" s="21">
        <v>128455622735.62138</v>
      </c>
      <c r="S9" s="21">
        <v>132107197034.69693</v>
      </c>
      <c r="T9" s="21">
        <v>135897553113.39854</v>
      </c>
      <c r="U9" s="21">
        <v>134879874288.21251</v>
      </c>
      <c r="V9" s="21">
        <v>138304058290.12354</v>
      </c>
      <c r="W9" s="21">
        <v>141643251461.19089</v>
      </c>
      <c r="X9" s="21">
        <v>145210175055.02753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7762203106.7881365</v>
      </c>
      <c r="E10" s="21">
        <f t="shared" ref="E10:X10" si="1">+E13+E16+E19+E23</f>
        <v>7801735748.7995567</v>
      </c>
      <c r="F10" s="21">
        <f t="shared" si="1"/>
        <v>7860586272.8742456</v>
      </c>
      <c r="G10" s="21">
        <f t="shared" si="1"/>
        <v>7830574539.4578934</v>
      </c>
      <c r="H10" s="21">
        <f t="shared" si="1"/>
        <v>7812153535.2795038</v>
      </c>
      <c r="I10" s="21">
        <f t="shared" si="1"/>
        <v>7786005378.2758055</v>
      </c>
      <c r="J10" s="21">
        <f t="shared" si="1"/>
        <v>7497134025.2116346</v>
      </c>
      <c r="K10" s="21">
        <f t="shared" si="1"/>
        <v>7536666667.2230549</v>
      </c>
      <c r="L10" s="21">
        <f t="shared" si="1"/>
        <v>7676652295.963479</v>
      </c>
      <c r="M10" s="21">
        <f t="shared" si="1"/>
        <v>7766411431.3393993</v>
      </c>
      <c r="N10" s="21">
        <f t="shared" si="1"/>
        <v>7809807649.7634745</v>
      </c>
      <c r="O10" s="21">
        <f t="shared" si="1"/>
        <v>7972344238.3786383</v>
      </c>
      <c r="P10" s="21">
        <f t="shared" si="1"/>
        <v>7961019888.4243727</v>
      </c>
      <c r="Q10" s="21">
        <f t="shared" si="1"/>
        <v>7914923350.7562208</v>
      </c>
      <c r="R10" s="21">
        <f t="shared" si="1"/>
        <v>8112232127.0852699</v>
      </c>
      <c r="S10" s="21">
        <f t="shared" si="1"/>
        <v>7907728956.4983034</v>
      </c>
      <c r="T10" s="21">
        <f t="shared" si="1"/>
        <v>7526888367.8518581</v>
      </c>
      <c r="U10" s="21">
        <f t="shared" si="1"/>
        <v>7613540525.1365461</v>
      </c>
      <c r="V10" s="21">
        <f t="shared" si="1"/>
        <v>7773600634.2616615</v>
      </c>
      <c r="W10" s="21">
        <f t="shared" si="1"/>
        <v>7709573311.4528437</v>
      </c>
      <c r="X10" s="21">
        <f t="shared" si="1"/>
        <v>7623678146.1484041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7762203106.7881365</v>
      </c>
      <c r="E11" s="38">
        <f t="shared" ref="E11:X11" si="2">+E13+E16</f>
        <v>7801735748.7995567</v>
      </c>
      <c r="F11" s="38">
        <f t="shared" si="2"/>
        <v>7860586272.8742456</v>
      </c>
      <c r="G11" s="38">
        <f t="shared" si="2"/>
        <v>7830574539.4578934</v>
      </c>
      <c r="H11" s="38">
        <f t="shared" si="2"/>
        <v>7812153535.2795038</v>
      </c>
      <c r="I11" s="38">
        <f t="shared" si="2"/>
        <v>7786005378.2758055</v>
      </c>
      <c r="J11" s="38">
        <f t="shared" si="2"/>
        <v>7497134025.2116346</v>
      </c>
      <c r="K11" s="38">
        <f t="shared" si="2"/>
        <v>7536666667.2230549</v>
      </c>
      <c r="L11" s="38">
        <f t="shared" si="2"/>
        <v>7676652295.963479</v>
      </c>
      <c r="M11" s="38">
        <f t="shared" si="2"/>
        <v>7766411431.3393993</v>
      </c>
      <c r="N11" s="38">
        <f t="shared" si="2"/>
        <v>7809807649.7634745</v>
      </c>
      <c r="O11" s="38">
        <f t="shared" si="2"/>
        <v>7972344238.3786383</v>
      </c>
      <c r="P11" s="38">
        <f t="shared" si="2"/>
        <v>7961019888.4243727</v>
      </c>
      <c r="Q11" s="38">
        <f t="shared" si="2"/>
        <v>7914923350.7562208</v>
      </c>
      <c r="R11" s="38">
        <f t="shared" si="2"/>
        <v>8112232127.0852699</v>
      </c>
      <c r="S11" s="38">
        <f t="shared" si="2"/>
        <v>7907728956.4983034</v>
      </c>
      <c r="T11" s="38">
        <f t="shared" si="2"/>
        <v>7526888367.8518581</v>
      </c>
      <c r="U11" s="38">
        <f t="shared" si="2"/>
        <v>7613540525.1365461</v>
      </c>
      <c r="V11" s="38">
        <f t="shared" si="2"/>
        <v>7773600634.2616615</v>
      </c>
      <c r="W11" s="38">
        <f t="shared" si="2"/>
        <v>7709573311.4528437</v>
      </c>
      <c r="X11" s="38">
        <f t="shared" si="2"/>
        <v>7623678146.1484041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5447642741.8421459</v>
      </c>
      <c r="E13" s="13">
        <f t="shared" ref="E13:X13" si="4">+E14+E15</f>
        <v>5517187117.2699184</v>
      </c>
      <c r="F13" s="13">
        <f t="shared" si="4"/>
        <v>5606049374.7609596</v>
      </c>
      <c r="G13" s="13">
        <f t="shared" si="4"/>
        <v>5606049374.7609596</v>
      </c>
      <c r="H13" s="13">
        <f t="shared" si="4"/>
        <v>5617640103.9989223</v>
      </c>
      <c r="I13" s="13">
        <f t="shared" si="4"/>
        <v>5621503680.4115763</v>
      </c>
      <c r="J13" s="13">
        <f t="shared" si="4"/>
        <v>5362644060.7637577</v>
      </c>
      <c r="K13" s="13">
        <f t="shared" si="4"/>
        <v>5432188436.1915302</v>
      </c>
      <c r="L13" s="13">
        <f t="shared" si="4"/>
        <v>5602185798.3483067</v>
      </c>
      <c r="M13" s="13">
        <f t="shared" si="4"/>
        <v>5721956667.1405802</v>
      </c>
      <c r="N13" s="13">
        <f t="shared" si="4"/>
        <v>5795364618.9810066</v>
      </c>
      <c r="O13" s="13">
        <f t="shared" si="4"/>
        <v>5988543439.6137066</v>
      </c>
      <c r="P13" s="13">
        <f t="shared" si="4"/>
        <v>6007861321.6769772</v>
      </c>
      <c r="Q13" s="13">
        <f t="shared" si="4"/>
        <v>5992407016.0263615</v>
      </c>
      <c r="R13" s="13">
        <f t="shared" si="4"/>
        <v>6220358024.3729467</v>
      </c>
      <c r="S13" s="13">
        <f t="shared" si="4"/>
        <v>6046497085.8035164</v>
      </c>
      <c r="T13" s="13">
        <f t="shared" si="4"/>
        <v>5694911632.2520027</v>
      </c>
      <c r="U13" s="13">
        <f t="shared" si="4"/>
        <v>5810818924.6316223</v>
      </c>
      <c r="V13" s="13">
        <f t="shared" si="4"/>
        <v>6000134168.8516693</v>
      </c>
      <c r="W13" s="13">
        <f t="shared" si="4"/>
        <v>5965361981.1377831</v>
      </c>
      <c r="X13" s="13">
        <f t="shared" si="4"/>
        <v>5908721950.9282751</v>
      </c>
    </row>
    <row r="14" spans="1:24" ht="15.75">
      <c r="A14" s="8" t="s">
        <v>43</v>
      </c>
      <c r="B14" s="2" t="s">
        <v>27</v>
      </c>
      <c r="C14" s="10"/>
      <c r="D14" s="11">
        <v>3129496894.2497435</v>
      </c>
      <c r="E14" s="11">
        <v>3199041269.6775155</v>
      </c>
      <c r="F14" s="11">
        <v>3287903527.1685576</v>
      </c>
      <c r="G14" s="11">
        <v>3287903527.1685576</v>
      </c>
      <c r="H14" s="11">
        <v>3299494256.4065199</v>
      </c>
      <c r="I14" s="11">
        <v>3303357832.8191738</v>
      </c>
      <c r="J14" s="11">
        <v>3152678352.7256675</v>
      </c>
      <c r="K14" s="11">
        <v>3152678352.7256675</v>
      </c>
      <c r="L14" s="11">
        <v>3284039950.7559037</v>
      </c>
      <c r="M14" s="11">
        <v>3403810819.5481777</v>
      </c>
      <c r="N14" s="11">
        <v>3477218771.3886037</v>
      </c>
      <c r="O14" s="11">
        <v>3670397592.0213041</v>
      </c>
      <c r="P14" s="11">
        <v>3612443945.8314939</v>
      </c>
      <c r="Q14" s="11">
        <v>3577671758.1176081</v>
      </c>
      <c r="R14" s="11">
        <v>3763123425.9250002</v>
      </c>
      <c r="S14" s="11">
        <v>3589262487.3555698</v>
      </c>
      <c r="T14" s="11">
        <v>3237677033.8040557</v>
      </c>
      <c r="U14" s="11">
        <v>3349720749.7710218</v>
      </c>
      <c r="V14" s="11">
        <v>3539035993.9910679</v>
      </c>
      <c r="W14" s="11">
        <v>3504263806.2771821</v>
      </c>
      <c r="X14" s="11">
        <v>3447623776.0676742</v>
      </c>
    </row>
    <row r="15" spans="1:24" ht="15.75">
      <c r="A15" s="8" t="s">
        <v>47</v>
      </c>
      <c r="B15" s="2" t="s">
        <v>6</v>
      </c>
      <c r="C15" s="10"/>
      <c r="D15" s="11">
        <v>2318145847.5924025</v>
      </c>
      <c r="E15" s="11">
        <v>2318145847.5924025</v>
      </c>
      <c r="F15" s="11">
        <v>2318145847.5924025</v>
      </c>
      <c r="G15" s="11">
        <v>2318145847.5924025</v>
      </c>
      <c r="H15" s="11">
        <v>2318145847.5924025</v>
      </c>
      <c r="I15" s="11">
        <v>2318145847.5924025</v>
      </c>
      <c r="J15" s="11">
        <v>2209965708.0380907</v>
      </c>
      <c r="K15" s="11">
        <v>2279510083.4658628</v>
      </c>
      <c r="L15" s="11">
        <v>2318145847.5924025</v>
      </c>
      <c r="M15" s="11">
        <v>2318145847.5924025</v>
      </c>
      <c r="N15" s="11">
        <v>2318145847.5924025</v>
      </c>
      <c r="O15" s="11">
        <v>2318145847.5924025</v>
      </c>
      <c r="P15" s="11">
        <v>2395417375.8454828</v>
      </c>
      <c r="Q15" s="11">
        <v>2414735257.9087529</v>
      </c>
      <c r="R15" s="11">
        <v>2457234598.4479465</v>
      </c>
      <c r="S15" s="11">
        <v>2457234598.4479465</v>
      </c>
      <c r="T15" s="11">
        <v>2457234598.4479465</v>
      </c>
      <c r="U15" s="11">
        <v>2461098174.8606009</v>
      </c>
      <c r="V15" s="11">
        <v>2461098174.8606009</v>
      </c>
      <c r="W15" s="11">
        <v>2461098174.8606009</v>
      </c>
      <c r="X15" s="11">
        <v>2461098174.8606009</v>
      </c>
    </row>
    <row r="16" spans="1:24" ht="15.75">
      <c r="A16" s="15" t="s">
        <v>44</v>
      </c>
      <c r="B16" s="10" t="s">
        <v>11</v>
      </c>
      <c r="C16" s="10"/>
      <c r="D16" s="13">
        <f>+D17+D18</f>
        <v>2314560364.9459906</v>
      </c>
      <c r="E16" s="13">
        <f t="shared" ref="E16:X16" si="5">+E17+E18</f>
        <v>2284548631.5296383</v>
      </c>
      <c r="F16" s="13">
        <f t="shared" si="5"/>
        <v>2254536898.113286</v>
      </c>
      <c r="G16" s="13">
        <f t="shared" si="5"/>
        <v>2224525164.6969337</v>
      </c>
      <c r="H16" s="13">
        <f t="shared" si="5"/>
        <v>2194513431.2805815</v>
      </c>
      <c r="I16" s="13">
        <f t="shared" si="5"/>
        <v>2164501697.8642292</v>
      </c>
      <c r="J16" s="13">
        <f t="shared" si="5"/>
        <v>2134489964.4478767</v>
      </c>
      <c r="K16" s="13">
        <f t="shared" si="5"/>
        <v>2104478231.0315244</v>
      </c>
      <c r="L16" s="13">
        <f t="shared" si="5"/>
        <v>2074466497.6151724</v>
      </c>
      <c r="M16" s="13">
        <f t="shared" si="5"/>
        <v>2044454764.1988196</v>
      </c>
      <c r="N16" s="13">
        <f t="shared" si="5"/>
        <v>2014443030.7824678</v>
      </c>
      <c r="O16" s="13">
        <f t="shared" si="5"/>
        <v>1983800798.7649314</v>
      </c>
      <c r="P16" s="13">
        <f t="shared" si="5"/>
        <v>1953158566.7473955</v>
      </c>
      <c r="Q16" s="13">
        <f t="shared" si="5"/>
        <v>1922516334.7298594</v>
      </c>
      <c r="R16" s="13">
        <f t="shared" si="5"/>
        <v>1891874102.7123234</v>
      </c>
      <c r="S16" s="13">
        <f t="shared" si="5"/>
        <v>1861231870.6947873</v>
      </c>
      <c r="T16" s="13">
        <f t="shared" si="5"/>
        <v>1831976735.5998554</v>
      </c>
      <c r="U16" s="13">
        <f t="shared" si="5"/>
        <v>1802721600.5049238</v>
      </c>
      <c r="V16" s="13">
        <f t="shared" si="5"/>
        <v>1773466465.4099922</v>
      </c>
      <c r="W16" s="13">
        <f t="shared" si="5"/>
        <v>1744211330.3150606</v>
      </c>
      <c r="X16" s="13">
        <f t="shared" si="5"/>
        <v>1714956195.220129</v>
      </c>
    </row>
    <row r="17" spans="1:24">
      <c r="A17" s="8" t="s">
        <v>45</v>
      </c>
      <c r="B17" s="2" t="s">
        <v>7</v>
      </c>
      <c r="C17" s="2"/>
      <c r="D17" s="14">
        <v>607862828.83856165</v>
      </c>
      <c r="E17" s="14">
        <v>599980979.02850568</v>
      </c>
      <c r="F17" s="14">
        <v>592099129.21844971</v>
      </c>
      <c r="G17" s="14">
        <v>584217279.40839362</v>
      </c>
      <c r="H17" s="14">
        <v>576335429.59833765</v>
      </c>
      <c r="I17" s="14">
        <v>568453579.78828168</v>
      </c>
      <c r="J17" s="14">
        <v>560571729.97822571</v>
      </c>
      <c r="K17" s="14">
        <v>552689880.16816974</v>
      </c>
      <c r="L17" s="14">
        <v>544808030.35811377</v>
      </c>
      <c r="M17" s="14">
        <v>536926180.54805768</v>
      </c>
      <c r="N17" s="14">
        <v>529044330.7380017</v>
      </c>
      <c r="O17" s="14">
        <v>520996895.84790248</v>
      </c>
      <c r="P17" s="14">
        <v>512949460.95780337</v>
      </c>
      <c r="Q17" s="14">
        <v>504902026.0677042</v>
      </c>
      <c r="R17" s="14">
        <v>496854591.17760515</v>
      </c>
      <c r="S17" s="14">
        <v>488807156.28750592</v>
      </c>
      <c r="T17" s="14">
        <v>481124008.57350171</v>
      </c>
      <c r="U17" s="14">
        <v>473440860.85949755</v>
      </c>
      <c r="V17" s="14">
        <v>465757713.14549345</v>
      </c>
      <c r="W17" s="14">
        <v>458074565.43148923</v>
      </c>
      <c r="X17" s="14">
        <v>450391417.71748507</v>
      </c>
    </row>
    <row r="18" spans="1:24">
      <c r="A18" s="8" t="s">
        <v>46</v>
      </c>
      <c r="B18" s="2" t="s">
        <v>62</v>
      </c>
      <c r="C18" s="2"/>
      <c r="D18" s="14">
        <v>1706697536.107429</v>
      </c>
      <c r="E18" s="14">
        <v>1684567652.5011325</v>
      </c>
      <c r="F18" s="14">
        <v>1662437768.8948364</v>
      </c>
      <c r="G18" s="14">
        <v>1640307885.2885399</v>
      </c>
      <c r="H18" s="14">
        <v>1618178001.6822436</v>
      </c>
      <c r="I18" s="14">
        <v>1596048118.0759475</v>
      </c>
      <c r="J18" s="14">
        <v>1573918234.469651</v>
      </c>
      <c r="K18" s="14">
        <v>1551788350.8633547</v>
      </c>
      <c r="L18" s="14">
        <v>1529658467.2570586</v>
      </c>
      <c r="M18" s="14">
        <v>1507528583.6507621</v>
      </c>
      <c r="N18" s="14">
        <v>1485398700.044466</v>
      </c>
      <c r="O18" s="14">
        <v>1462803902.9170289</v>
      </c>
      <c r="P18" s="14">
        <v>1440209105.7895923</v>
      </c>
      <c r="Q18" s="14">
        <v>1417614308.6621552</v>
      </c>
      <c r="R18" s="14">
        <v>1395019511.5347183</v>
      </c>
      <c r="S18" s="14">
        <v>1372424714.4072814</v>
      </c>
      <c r="T18" s="14">
        <v>1350852727.0263538</v>
      </c>
      <c r="U18" s="14">
        <v>1329280739.6454263</v>
      </c>
      <c r="V18" s="14">
        <v>1307708752.2644987</v>
      </c>
      <c r="W18" s="14">
        <v>1286136764.8835714</v>
      </c>
      <c r="X18" s="14">
        <v>1264564777.5026441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9701920463.1109409</v>
      </c>
      <c r="E35" s="11">
        <v>10048901184.12495</v>
      </c>
      <c r="F35" s="11">
        <v>10806923714.42404</v>
      </c>
      <c r="G35" s="11">
        <v>11603342480.59539</v>
      </c>
      <c r="H35" s="11">
        <v>12305387340.701771</v>
      </c>
      <c r="I35" s="11">
        <v>13092510176.082991</v>
      </c>
      <c r="J35" s="11">
        <v>13315814600.49795</v>
      </c>
      <c r="K35" s="11">
        <v>13881249695.079889</v>
      </c>
      <c r="L35" s="11">
        <v>14401619733.87492</v>
      </c>
      <c r="M35" s="11">
        <v>14898345774.79072</v>
      </c>
      <c r="N35" s="11">
        <v>15219055387.05003</v>
      </c>
      <c r="O35" s="11">
        <v>15479139363.721569</v>
      </c>
      <c r="P35" s="11">
        <v>15841458370.53928</v>
      </c>
      <c r="Q35" s="11">
        <v>16205858857.51218</v>
      </c>
      <c r="R35" s="11">
        <v>16505766526.91699</v>
      </c>
      <c r="S35" s="11">
        <v>17093794094</v>
      </c>
      <c r="T35" s="11">
        <v>17762535196.851879</v>
      </c>
      <c r="U35" s="11">
        <v>18444632224.22477</v>
      </c>
      <c r="V35" s="11">
        <v>18679499978.20084</v>
      </c>
      <c r="W35" s="11">
        <v>18094268592.744968</v>
      </c>
      <c r="X35" s="11">
        <v>18352473174.71328</v>
      </c>
    </row>
    <row r="36" spans="1:24" ht="15.75">
      <c r="A36" s="25">
        <v>5</v>
      </c>
      <c r="B36" s="9" t="s">
        <v>9</v>
      </c>
      <c r="C36" s="10"/>
      <c r="D36" s="11">
        <v>5332841.9999999991</v>
      </c>
      <c r="E36" s="11">
        <v>5413269</v>
      </c>
      <c r="F36" s="11">
        <v>5498489</v>
      </c>
      <c r="G36" s="11">
        <v>5584047</v>
      </c>
      <c r="H36" s="11">
        <v>5663819.9999999981</v>
      </c>
      <c r="I36" s="11">
        <v>5733400.9999999981</v>
      </c>
      <c r="J36" s="11">
        <v>5791402.9999999991</v>
      </c>
      <c r="K36" s="11">
        <v>5839102.9999999991</v>
      </c>
      <c r="L36" s="11">
        <v>5878097</v>
      </c>
      <c r="M36" s="11">
        <v>5911094.0000000019</v>
      </c>
      <c r="N36" s="11">
        <v>5940305.0000000009</v>
      </c>
      <c r="O36" s="11">
        <v>5966026.9999999991</v>
      </c>
      <c r="P36" s="11">
        <v>5988232.9999999991</v>
      </c>
      <c r="Q36" s="11">
        <v>6008522.9999999991</v>
      </c>
      <c r="R36" s="11">
        <v>6028791.9999999991</v>
      </c>
      <c r="S36" s="11">
        <v>6050513.0000000009</v>
      </c>
      <c r="T36" s="11">
        <v>6074487.0000000009</v>
      </c>
      <c r="U36" s="11">
        <v>6100868.0000000009</v>
      </c>
      <c r="V36" s="11">
        <v>6129628.0000000009</v>
      </c>
      <c r="W36" s="11">
        <v>6160423.0000000009</v>
      </c>
      <c r="X36" s="11">
        <v>6192992.9999999991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23377.857712174417</v>
      </c>
      <c r="E39" s="11">
        <f t="shared" si="8"/>
        <v>23723.508956324327</v>
      </c>
      <c r="F39" s="11">
        <f t="shared" si="8"/>
        <v>24106.372471175604</v>
      </c>
      <c r="G39" s="11">
        <f t="shared" si="8"/>
        <v>24590.181266524378</v>
      </c>
      <c r="H39" s="11">
        <f t="shared" si="8"/>
        <v>25120.039299354059</v>
      </c>
      <c r="I39" s="11">
        <f t="shared" si="8"/>
        <v>24753.841953663028</v>
      </c>
      <c r="J39" s="11">
        <f t="shared" si="8"/>
        <v>25028.395483871886</v>
      </c>
      <c r="K39" s="11">
        <f t="shared" si="8"/>
        <v>25544.884577380923</v>
      </c>
      <c r="L39" s="11">
        <f t="shared" si="8"/>
        <v>26241.577360170773</v>
      </c>
      <c r="M39" s="11">
        <f t="shared" si="8"/>
        <v>26873.081103007065</v>
      </c>
      <c r="N39" s="11">
        <f t="shared" si="8"/>
        <v>26667.748298728857</v>
      </c>
      <c r="O39" s="11">
        <f t="shared" si="8"/>
        <v>27200.65966779683</v>
      </c>
      <c r="P39" s="11">
        <f t="shared" si="8"/>
        <v>27753.363650682317</v>
      </c>
      <c r="Q39" s="11">
        <f t="shared" si="8"/>
        <v>28498.400890054374</v>
      </c>
      <c r="R39" s="11">
        <f t="shared" si="8"/>
        <v>29002.070993279576</v>
      </c>
      <c r="S39" s="11">
        <f t="shared" si="8"/>
        <v>29646.12524379406</v>
      </c>
      <c r="T39" s="11">
        <f t="shared" si="8"/>
        <v>30314.317357435135</v>
      </c>
      <c r="U39" s="11">
        <f t="shared" si="8"/>
        <v>30281.529639445867</v>
      </c>
      <c r="V39" s="11">
        <f t="shared" si="8"/>
        <v>30935.860575664054</v>
      </c>
      <c r="W39" s="11">
        <f t="shared" si="8"/>
        <v>31421.80920605495</v>
      </c>
      <c r="X39" s="11">
        <f t="shared" si="8"/>
        <v>31928.927079171604</v>
      </c>
    </row>
    <row r="40" spans="1:24" ht="15.75">
      <c r="B40" s="20" t="s">
        <v>5</v>
      </c>
      <c r="C40" s="7"/>
      <c r="D40" s="11">
        <f t="shared" ref="D40:X40" si="9">+D8/D36</f>
        <v>4489.5064603578448</v>
      </c>
      <c r="E40" s="11">
        <f t="shared" si="9"/>
        <v>4489.6695976731762</v>
      </c>
      <c r="F40" s="11">
        <f t="shared" si="9"/>
        <v>4526.7746438127469</v>
      </c>
      <c r="G40" s="11">
        <f t="shared" si="9"/>
        <v>4602.6717963112415</v>
      </c>
      <c r="H40" s="11">
        <f t="shared" si="9"/>
        <v>4715.4481442803535</v>
      </c>
      <c r="I40" s="11">
        <f t="shared" si="9"/>
        <v>4878.1436140045762</v>
      </c>
      <c r="J40" s="11">
        <f t="shared" si="9"/>
        <v>4986.8756223005239</v>
      </c>
      <c r="K40" s="11">
        <f t="shared" si="9"/>
        <v>5124.3469879744762</v>
      </c>
      <c r="L40" s="11">
        <f t="shared" si="9"/>
        <v>5296.1994398199777</v>
      </c>
      <c r="M40" s="11">
        <f t="shared" si="9"/>
        <v>5459.7581215858108</v>
      </c>
      <c r="N40" s="11">
        <f t="shared" si="9"/>
        <v>5638.2523028118712</v>
      </c>
      <c r="O40" s="11">
        <f t="shared" si="9"/>
        <v>5816.5847387890481</v>
      </c>
      <c r="P40" s="11">
        <f t="shared" si="9"/>
        <v>6002.7467478243516</v>
      </c>
      <c r="Q40" s="11">
        <f t="shared" si="9"/>
        <v>6192.1518485169445</v>
      </c>
      <c r="R40" s="11">
        <f t="shared" si="9"/>
        <v>6349.4641588247378</v>
      </c>
      <c r="S40" s="11">
        <f t="shared" si="9"/>
        <v>6505.124473909721</v>
      </c>
      <c r="T40" s="11">
        <f t="shared" si="9"/>
        <v>6703.3619827260627</v>
      </c>
      <c r="U40" s="11">
        <f t="shared" si="9"/>
        <v>6925.2769204312935</v>
      </c>
      <c r="V40" s="11">
        <f t="shared" si="9"/>
        <v>7104.4536902241562</v>
      </c>
      <c r="W40" s="11">
        <f t="shared" si="9"/>
        <v>7177.8855708364381</v>
      </c>
      <c r="X40" s="11">
        <f t="shared" si="9"/>
        <v>7250.4148959387203</v>
      </c>
    </row>
    <row r="41" spans="1:24" ht="15.75">
      <c r="B41" s="20" t="s">
        <v>38</v>
      </c>
      <c r="C41" s="7"/>
      <c r="D41" s="37">
        <f>+D9/D36</f>
        <v>17432.804077010318</v>
      </c>
      <c r="E41" s="37">
        <f t="shared" ref="E41:X41" si="10">+E9/E36</f>
        <v>17792.614888040222</v>
      </c>
      <c r="F41" s="37">
        <f t="shared" si="10"/>
        <v>18150.007575772965</v>
      </c>
      <c r="G41" s="37">
        <f t="shared" si="10"/>
        <v>18585.197752661712</v>
      </c>
      <c r="H41" s="37">
        <f t="shared" si="10"/>
        <v>19025.282925772721</v>
      </c>
      <c r="I41" s="37">
        <f t="shared" si="10"/>
        <v>18517.690173427658</v>
      </c>
      <c r="J41" s="37">
        <f t="shared" si="10"/>
        <v>18746.991743736762</v>
      </c>
      <c r="K41" s="37">
        <f t="shared" si="10"/>
        <v>19129.814225351547</v>
      </c>
      <c r="L41" s="37">
        <f t="shared" si="10"/>
        <v>19639.402143502695</v>
      </c>
      <c r="M41" s="37">
        <f t="shared" si="10"/>
        <v>20099.452582584869</v>
      </c>
      <c r="N41" s="37">
        <f t="shared" si="10"/>
        <v>19714.781069703015</v>
      </c>
      <c r="O41" s="37">
        <f t="shared" si="10"/>
        <v>20047.78459066727</v>
      </c>
      <c r="P41" s="37">
        <f t="shared" si="10"/>
        <v>20421.172993707409</v>
      </c>
      <c r="Q41" s="37">
        <f t="shared" si="10"/>
        <v>20988.966349808328</v>
      </c>
      <c r="R41" s="37">
        <f t="shared" si="10"/>
        <v>21307.025144609634</v>
      </c>
      <c r="S41" s="37">
        <f t="shared" si="10"/>
        <v>21834.048953319645</v>
      </c>
      <c r="T41" s="37">
        <f t="shared" si="10"/>
        <v>22371.856769698992</v>
      </c>
      <c r="U41" s="37">
        <f t="shared" si="10"/>
        <v>22108.308897719551</v>
      </c>
      <c r="V41" s="37">
        <f t="shared" si="10"/>
        <v>22563.205840570343</v>
      </c>
      <c r="W41" s="37">
        <f t="shared" si="10"/>
        <v>22992.455463073049</v>
      </c>
      <c r="X41" s="37">
        <f t="shared" si="10"/>
        <v>23447.495428305432</v>
      </c>
    </row>
    <row r="42" spans="1:24" ht="15.75">
      <c r="B42" s="20" t="s">
        <v>10</v>
      </c>
      <c r="C42" s="9"/>
      <c r="D42" s="11">
        <f t="shared" ref="D42:X42" si="11">+D10/D36</f>
        <v>1455.5471748062548</v>
      </c>
      <c r="E42" s="11">
        <f t="shared" si="11"/>
        <v>1441.2244706109298</v>
      </c>
      <c r="F42" s="11">
        <f t="shared" si="11"/>
        <v>1429.5902515898906</v>
      </c>
      <c r="G42" s="11">
        <f t="shared" si="11"/>
        <v>1402.3117175514269</v>
      </c>
      <c r="H42" s="11">
        <f t="shared" si="11"/>
        <v>1379.3082293009852</v>
      </c>
      <c r="I42" s="11">
        <f t="shared" si="11"/>
        <v>1358.0081662307953</v>
      </c>
      <c r="J42" s="11">
        <f t="shared" si="11"/>
        <v>1294.5281178345965</v>
      </c>
      <c r="K42" s="11">
        <f t="shared" si="11"/>
        <v>1290.7233640548995</v>
      </c>
      <c r="L42" s="11">
        <f t="shared" si="11"/>
        <v>1305.9757768480988</v>
      </c>
      <c r="M42" s="11">
        <f t="shared" si="11"/>
        <v>1313.8703988363909</v>
      </c>
      <c r="N42" s="11">
        <f t="shared" si="11"/>
        <v>1314.7149262139694</v>
      </c>
      <c r="O42" s="11">
        <f t="shared" si="11"/>
        <v>1336.2903383405137</v>
      </c>
      <c r="P42" s="11">
        <f t="shared" si="11"/>
        <v>1329.4439091505581</v>
      </c>
      <c r="Q42" s="11">
        <f t="shared" si="11"/>
        <v>1317.2826917291025</v>
      </c>
      <c r="R42" s="11">
        <f t="shared" si="11"/>
        <v>1345.5816898452081</v>
      </c>
      <c r="S42" s="11">
        <f t="shared" si="11"/>
        <v>1306.951816564695</v>
      </c>
      <c r="T42" s="11">
        <f t="shared" si="11"/>
        <v>1239.0986050100785</v>
      </c>
      <c r="U42" s="11">
        <f t="shared" si="11"/>
        <v>1247.9438212950263</v>
      </c>
      <c r="V42" s="11">
        <f t="shared" si="11"/>
        <v>1268.2010448695517</v>
      </c>
      <c r="W42" s="11">
        <f t="shared" si="11"/>
        <v>1251.4681721454585</v>
      </c>
      <c r="X42" s="11">
        <f t="shared" si="11"/>
        <v>1231.0167549274488</v>
      </c>
    </row>
    <row r="43" spans="1:24" ht="15.75">
      <c r="B43" s="26" t="s">
        <v>32</v>
      </c>
      <c r="C43" s="9"/>
      <c r="D43" s="11">
        <f t="shared" ref="D43:X43" si="12">+D11/D36</f>
        <v>1455.5471748062548</v>
      </c>
      <c r="E43" s="11">
        <f t="shared" si="12"/>
        <v>1441.2244706109298</v>
      </c>
      <c r="F43" s="11">
        <f t="shared" si="12"/>
        <v>1429.5902515898906</v>
      </c>
      <c r="G43" s="11">
        <f t="shared" si="12"/>
        <v>1402.3117175514269</v>
      </c>
      <c r="H43" s="11">
        <f t="shared" si="12"/>
        <v>1379.3082293009852</v>
      </c>
      <c r="I43" s="11">
        <f t="shared" si="12"/>
        <v>1358.0081662307953</v>
      </c>
      <c r="J43" s="11">
        <f t="shared" si="12"/>
        <v>1294.5281178345965</v>
      </c>
      <c r="K43" s="11">
        <f t="shared" si="12"/>
        <v>1290.7233640548995</v>
      </c>
      <c r="L43" s="11">
        <f t="shared" si="12"/>
        <v>1305.9757768480988</v>
      </c>
      <c r="M43" s="11">
        <f t="shared" si="12"/>
        <v>1313.8703988363909</v>
      </c>
      <c r="N43" s="11">
        <f t="shared" si="12"/>
        <v>1314.7149262139694</v>
      </c>
      <c r="O43" s="11">
        <f t="shared" si="12"/>
        <v>1336.2903383405137</v>
      </c>
      <c r="P43" s="11">
        <f t="shared" si="12"/>
        <v>1329.4439091505581</v>
      </c>
      <c r="Q43" s="11">
        <f t="shared" si="12"/>
        <v>1317.2826917291025</v>
      </c>
      <c r="R43" s="11">
        <f t="shared" si="12"/>
        <v>1345.5816898452081</v>
      </c>
      <c r="S43" s="11">
        <f t="shared" si="12"/>
        <v>1306.951816564695</v>
      </c>
      <c r="T43" s="11">
        <f t="shared" si="12"/>
        <v>1239.0986050100785</v>
      </c>
      <c r="U43" s="11">
        <f t="shared" si="12"/>
        <v>1247.9438212950263</v>
      </c>
      <c r="V43" s="11">
        <f t="shared" si="12"/>
        <v>1268.2010448695517</v>
      </c>
      <c r="W43" s="11">
        <f t="shared" si="12"/>
        <v>1251.4681721454585</v>
      </c>
      <c r="X43" s="11">
        <f t="shared" si="12"/>
        <v>1231.0167549274488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1021.5271222815427</v>
      </c>
      <c r="E45" s="11">
        <f t="shared" si="14"/>
        <v>1019.1969246808017</v>
      </c>
      <c r="F45" s="11">
        <f t="shared" si="14"/>
        <v>1019.5618059363144</v>
      </c>
      <c r="G45" s="11">
        <f t="shared" si="14"/>
        <v>1003.9402201953098</v>
      </c>
      <c r="H45" s="11">
        <f t="shared" si="14"/>
        <v>991.846510658694</v>
      </c>
      <c r="I45" s="11">
        <f t="shared" si="14"/>
        <v>980.4832559961493</v>
      </c>
      <c r="J45" s="11">
        <f t="shared" si="14"/>
        <v>925.96630915924152</v>
      </c>
      <c r="K45" s="11">
        <f t="shared" si="14"/>
        <v>930.3121448947777</v>
      </c>
      <c r="L45" s="11">
        <f t="shared" si="14"/>
        <v>953.06113498098227</v>
      </c>
      <c r="M45" s="11">
        <f t="shared" si="14"/>
        <v>968.00299016401675</v>
      </c>
      <c r="N45" s="11">
        <f t="shared" si="14"/>
        <v>975.60051529020916</v>
      </c>
      <c r="O45" s="11">
        <f t="shared" si="14"/>
        <v>1003.7741095730387</v>
      </c>
      <c r="P45" s="11">
        <f t="shared" si="14"/>
        <v>1003.2778152882458</v>
      </c>
      <c r="Q45" s="11">
        <f t="shared" si="14"/>
        <v>997.31781271809439</v>
      </c>
      <c r="R45" s="11">
        <f t="shared" si="14"/>
        <v>1031.7751921733156</v>
      </c>
      <c r="S45" s="11">
        <f t="shared" si="14"/>
        <v>999.33626880952329</v>
      </c>
      <c r="T45" s="11">
        <f t="shared" si="14"/>
        <v>937.51318131918003</v>
      </c>
      <c r="U45" s="11">
        <f t="shared" si="14"/>
        <v>952.45773628139818</v>
      </c>
      <c r="V45" s="11">
        <f t="shared" si="14"/>
        <v>978.87411256468886</v>
      </c>
      <c r="W45" s="11">
        <f t="shared" si="14"/>
        <v>968.33642448542605</v>
      </c>
      <c r="X45" s="11">
        <f t="shared" si="14"/>
        <v>954.09795407943716</v>
      </c>
    </row>
    <row r="46" spans="1:24" ht="15.75">
      <c r="B46" s="10" t="s">
        <v>11</v>
      </c>
      <c r="C46" s="9"/>
      <c r="D46" s="11">
        <f t="shared" ref="D46:X46" si="15">+D16/D36</f>
        <v>434.02005252471213</v>
      </c>
      <c r="E46" s="11">
        <f t="shared" si="15"/>
        <v>422.02754593012804</v>
      </c>
      <c r="F46" s="11">
        <f t="shared" si="15"/>
        <v>410.02844565357611</v>
      </c>
      <c r="G46" s="11">
        <f t="shared" si="15"/>
        <v>398.37149735611712</v>
      </c>
      <c r="H46" s="11">
        <f t="shared" si="15"/>
        <v>387.46171864229126</v>
      </c>
      <c r="I46" s="11">
        <f t="shared" si="15"/>
        <v>377.52491023464603</v>
      </c>
      <c r="J46" s="11">
        <f t="shared" si="15"/>
        <v>368.561808675355</v>
      </c>
      <c r="K46" s="11">
        <f t="shared" si="15"/>
        <v>360.41121916012179</v>
      </c>
      <c r="L46" s="11">
        <f t="shared" si="15"/>
        <v>352.91464186711659</v>
      </c>
      <c r="M46" s="11">
        <f t="shared" si="15"/>
        <v>345.86740867237415</v>
      </c>
      <c r="N46" s="11">
        <f t="shared" si="15"/>
        <v>339.11441092376026</v>
      </c>
      <c r="O46" s="11">
        <f t="shared" si="15"/>
        <v>332.51622876747484</v>
      </c>
      <c r="P46" s="11">
        <f t="shared" si="15"/>
        <v>326.16609386231227</v>
      </c>
      <c r="Q46" s="11">
        <f t="shared" si="15"/>
        <v>319.96487901100812</v>
      </c>
      <c r="R46" s="11">
        <f t="shared" si="15"/>
        <v>313.80649767189243</v>
      </c>
      <c r="S46" s="11">
        <f t="shared" si="15"/>
        <v>307.61554775517169</v>
      </c>
      <c r="T46" s="11">
        <f t="shared" si="15"/>
        <v>301.58542369089855</v>
      </c>
      <c r="U46" s="11">
        <f t="shared" si="15"/>
        <v>295.48608501362816</v>
      </c>
      <c r="V46" s="11">
        <f t="shared" si="15"/>
        <v>289.32693230486285</v>
      </c>
      <c r="W46" s="11">
        <f t="shared" si="15"/>
        <v>283.13174766003249</v>
      </c>
      <c r="X46" s="11">
        <f t="shared" si="15"/>
        <v>276.91880084801147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1819.2776877902895</v>
      </c>
      <c r="E50" s="11">
        <f t="shared" ref="E50:X50" si="18">+E35/E36</f>
        <v>1856.3461716247521</v>
      </c>
      <c r="F50" s="11">
        <f t="shared" si="18"/>
        <v>1965.4351794509437</v>
      </c>
      <c r="G50" s="11">
        <f t="shared" si="18"/>
        <v>2077.9449887501646</v>
      </c>
      <c r="H50" s="11">
        <f t="shared" si="18"/>
        <v>2172.6303697331086</v>
      </c>
      <c r="I50" s="11">
        <f t="shared" si="18"/>
        <v>2283.5504050881832</v>
      </c>
      <c r="J50" s="11">
        <f t="shared" si="18"/>
        <v>2299.2381294304596</v>
      </c>
      <c r="K50" s="11">
        <f t="shared" si="18"/>
        <v>2377.2914598492084</v>
      </c>
      <c r="L50" s="11">
        <f t="shared" si="18"/>
        <v>2450.0479889792427</v>
      </c>
      <c r="M50" s="11">
        <f t="shared" si="18"/>
        <v>2520.4041375066467</v>
      </c>
      <c r="N50" s="11">
        <f t="shared" si="18"/>
        <v>2561.9989860874193</v>
      </c>
      <c r="O50" s="11">
        <f t="shared" si="18"/>
        <v>2594.5473199704879</v>
      </c>
      <c r="P50" s="11">
        <f t="shared" si="18"/>
        <v>2645.4311932316732</v>
      </c>
      <c r="Q50" s="11">
        <f t="shared" si="18"/>
        <v>2697.1451815216788</v>
      </c>
      <c r="R50" s="11">
        <f t="shared" si="18"/>
        <v>2737.82318695304</v>
      </c>
      <c r="S50" s="11">
        <f t="shared" si="18"/>
        <v>2825.1809547388789</v>
      </c>
      <c r="T50" s="11">
        <f t="shared" si="18"/>
        <v>2924.1210322537322</v>
      </c>
      <c r="U50" s="11">
        <f t="shared" si="18"/>
        <v>3023.280002816774</v>
      </c>
      <c r="V50" s="11">
        <f t="shared" si="18"/>
        <v>3047.4116827645717</v>
      </c>
      <c r="W50" s="11">
        <f t="shared" si="18"/>
        <v>2937.1795723678333</v>
      </c>
      <c r="X50" s="11">
        <f t="shared" si="18"/>
        <v>2963.4254672519864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1.4785411409613758</v>
      </c>
      <c r="F53" s="32">
        <f>IFERROR(((F39/$D39)-1)*100,0)</f>
        <v>3.1162597016825888</v>
      </c>
      <c r="G53" s="32">
        <f>IFERROR(((G39/$D39)-1)*100,0)</f>
        <v>5.1857769401967957</v>
      </c>
      <c r="H53" s="32">
        <f t="shared" ref="H53:X53" si="19">IFERROR(((H39/$D39)-1)*100,0)</f>
        <v>7.4522721826319138</v>
      </c>
      <c r="I53" s="32">
        <f t="shared" si="19"/>
        <v>5.8858440256997824</v>
      </c>
      <c r="J53" s="32">
        <f t="shared" si="19"/>
        <v>7.0602610043174474</v>
      </c>
      <c r="K53" s="32">
        <f t="shared" si="19"/>
        <v>9.269569914774479</v>
      </c>
      <c r="L53" s="32">
        <f t="shared" si="19"/>
        <v>12.249709461209646</v>
      </c>
      <c r="M53" s="32">
        <f t="shared" si="19"/>
        <v>14.95099950502501</v>
      </c>
      <c r="N53" s="32">
        <f t="shared" si="19"/>
        <v>14.072677775094732</v>
      </c>
      <c r="O53" s="32">
        <f t="shared" si="19"/>
        <v>16.352233821799778</v>
      </c>
      <c r="P53" s="32">
        <f t="shared" si="19"/>
        <v>18.716453801621348</v>
      </c>
      <c r="Q53" s="32">
        <f t="shared" si="19"/>
        <v>21.903389270837039</v>
      </c>
      <c r="R53" s="32">
        <f t="shared" si="19"/>
        <v>24.057864284870956</v>
      </c>
      <c r="S53" s="32">
        <f t="shared" si="19"/>
        <v>26.812839776825825</v>
      </c>
      <c r="T53" s="32">
        <f t="shared" si="19"/>
        <v>29.671066231395706</v>
      </c>
      <c r="U53" s="32">
        <f t="shared" si="19"/>
        <v>29.530815065557725</v>
      </c>
      <c r="V53" s="32">
        <f t="shared" si="19"/>
        <v>32.32974961411319</v>
      </c>
      <c r="W53" s="32">
        <f t="shared" si="19"/>
        <v>34.408420108107293</v>
      </c>
      <c r="X53" s="32">
        <f t="shared" si="19"/>
        <v>36.577643136839157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3.6337472007597071E-3</v>
      </c>
      <c r="F54" s="32">
        <f t="shared" ref="F54:I54" si="21">IFERROR(((F40/$D40)-1)*100,0)</f>
        <v>0.83011760388316258</v>
      </c>
      <c r="G54" s="32">
        <f t="shared" si="21"/>
        <v>2.5206631720578132</v>
      </c>
      <c r="H54" s="32">
        <f t="shared" si="21"/>
        <v>5.03266196223493</v>
      </c>
      <c r="I54" s="32">
        <f t="shared" si="21"/>
        <v>8.6565674217952804</v>
      </c>
      <c r="J54" s="32">
        <f t="shared" ref="J54:X54" si="22">IFERROR(((J40/$D40)-1)*100,0)</f>
        <v>11.07848192968266</v>
      </c>
      <c r="K54" s="32">
        <f t="shared" si="22"/>
        <v>14.140541576724441</v>
      </c>
      <c r="L54" s="32">
        <f t="shared" si="22"/>
        <v>17.968411151319152</v>
      </c>
      <c r="M54" s="32">
        <f t="shared" si="22"/>
        <v>21.611543936850254</v>
      </c>
      <c r="N54" s="32">
        <f t="shared" si="22"/>
        <v>25.587352476211024</v>
      </c>
      <c r="O54" s="32">
        <f t="shared" si="22"/>
        <v>29.559558275486374</v>
      </c>
      <c r="P54" s="32">
        <f t="shared" si="22"/>
        <v>33.706161263567736</v>
      </c>
      <c r="Q54" s="32">
        <f t="shared" si="22"/>
        <v>37.925001404795552</v>
      </c>
      <c r="R54" s="32">
        <f t="shared" si="22"/>
        <v>41.429001492485696</v>
      </c>
      <c r="S54" s="32">
        <f t="shared" si="22"/>
        <v>44.896204768824809</v>
      </c>
      <c r="T54" s="32">
        <f t="shared" si="22"/>
        <v>49.311779410865533</v>
      </c>
      <c r="U54" s="32">
        <f t="shared" si="22"/>
        <v>54.25474897032003</v>
      </c>
      <c r="V54" s="32">
        <f t="shared" si="22"/>
        <v>58.24576159887922</v>
      </c>
      <c r="W54" s="32">
        <f t="shared" si="22"/>
        <v>59.881395298500387</v>
      </c>
      <c r="X54" s="39">
        <f t="shared" si="22"/>
        <v>61.496925329311416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2.0639870065677357</v>
      </c>
      <c r="F55" s="32">
        <f t="shared" ref="F55:I55" si="23">IFERROR(((F41/$D41)-1)*100,0)</f>
        <v>4.1141029038952226</v>
      </c>
      <c r="G55" s="32">
        <f t="shared" si="23"/>
        <v>6.6104894574655626</v>
      </c>
      <c r="H55" s="32">
        <f t="shared" si="23"/>
        <v>9.1349552357012911</v>
      </c>
      <c r="I55" s="32">
        <f t="shared" si="23"/>
        <v>6.2232449330859252</v>
      </c>
      <c r="J55" s="32">
        <f t="shared" ref="J55:X55" si="24">IFERROR(((J41/$D41)-1)*100,0)</f>
        <v>7.5385902401068128</v>
      </c>
      <c r="K55" s="32">
        <f t="shared" si="24"/>
        <v>9.7345793645393854</v>
      </c>
      <c r="L55" s="32">
        <f t="shared" si="24"/>
        <v>12.657734560341627</v>
      </c>
      <c r="M55" s="32">
        <f t="shared" si="24"/>
        <v>15.296727329662474</v>
      </c>
      <c r="N55" s="32">
        <f t="shared" si="24"/>
        <v>13.090131585325837</v>
      </c>
      <c r="O55" s="32">
        <f t="shared" si="24"/>
        <v>15.000343617154988</v>
      </c>
      <c r="P55" s="32">
        <f t="shared" si="24"/>
        <v>17.14221592519376</v>
      </c>
      <c r="Q55" s="32">
        <f t="shared" si="24"/>
        <v>20.399255662419424</v>
      </c>
      <c r="R55" s="32">
        <f t="shared" si="24"/>
        <v>22.223740084984289</v>
      </c>
      <c r="S55" s="32">
        <f t="shared" si="24"/>
        <v>25.246912985808812</v>
      </c>
      <c r="T55" s="32">
        <f t="shared" si="24"/>
        <v>28.331946317242785</v>
      </c>
      <c r="U55" s="32">
        <f t="shared" si="24"/>
        <v>26.820153545321503</v>
      </c>
      <c r="V55" s="32">
        <f t="shared" si="24"/>
        <v>29.429584253320407</v>
      </c>
      <c r="W55" s="32">
        <f t="shared" si="24"/>
        <v>31.89189393457692</v>
      </c>
      <c r="X55" s="32">
        <f t="shared" si="24"/>
        <v>34.502145063553179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-0.98400824399467179</v>
      </c>
      <c r="F56" s="32">
        <f t="shared" ref="F56:I56" si="25">IFERROR(((F42/$D42)-1)*100,0)</f>
        <v>-1.7833103361846958</v>
      </c>
      <c r="G56" s="32">
        <f t="shared" si="25"/>
        <v>-3.6574188852322109</v>
      </c>
      <c r="H56" s="32">
        <f t="shared" si="25"/>
        <v>-5.2378203073643164</v>
      </c>
      <c r="I56" s="32">
        <f t="shared" si="25"/>
        <v>-6.7011918448086512</v>
      </c>
      <c r="J56" s="32">
        <f t="shared" ref="J56:X56" si="26">IFERROR(((J42/$D42)-1)*100,0)</f>
        <v>-11.062441654843047</v>
      </c>
      <c r="K56" s="32">
        <f t="shared" si="26"/>
        <v>-11.323838457746627</v>
      </c>
      <c r="L56" s="32">
        <f t="shared" si="26"/>
        <v>-10.27595673620576</v>
      </c>
      <c r="M56" s="32">
        <f t="shared" si="26"/>
        <v>-9.7335750034156181</v>
      </c>
      <c r="N56" s="32">
        <f t="shared" si="26"/>
        <v>-9.6755537044707189</v>
      </c>
      <c r="O56" s="32">
        <f t="shared" si="26"/>
        <v>-8.1932649473635326</v>
      </c>
      <c r="P56" s="32">
        <f t="shared" si="26"/>
        <v>-8.6636330198285876</v>
      </c>
      <c r="Q56" s="32">
        <f t="shared" si="26"/>
        <v>-9.4991413174606691</v>
      </c>
      <c r="R56" s="32">
        <f t="shared" si="26"/>
        <v>-7.5549241456694176</v>
      </c>
      <c r="S56" s="32">
        <f t="shared" si="26"/>
        <v>-10.208900186374169</v>
      </c>
      <c r="T56" s="32">
        <f t="shared" si="26"/>
        <v>-14.87059805017913</v>
      </c>
      <c r="U56" s="32">
        <f t="shared" si="26"/>
        <v>-14.262907936244817</v>
      </c>
      <c r="V56" s="32">
        <f t="shared" si="26"/>
        <v>-12.871182272854909</v>
      </c>
      <c r="W56" s="32">
        <f t="shared" si="26"/>
        <v>-14.020775567645948</v>
      </c>
      <c r="X56" s="32">
        <f t="shared" si="26"/>
        <v>-15.425842855879468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-0.98400824399467179</v>
      </c>
      <c r="F57" s="32">
        <f t="shared" ref="F57:I57" si="27">IFERROR(((F43/$D43)-1)*100,0)</f>
        <v>-1.7833103361846958</v>
      </c>
      <c r="G57" s="32">
        <f t="shared" si="27"/>
        <v>-3.6574188852322109</v>
      </c>
      <c r="H57" s="32">
        <f t="shared" si="27"/>
        <v>-5.2378203073643164</v>
      </c>
      <c r="I57" s="32">
        <f t="shared" si="27"/>
        <v>-6.7011918448086512</v>
      </c>
      <c r="J57" s="32">
        <f t="shared" ref="J57:X57" si="28">IFERROR(((J43/$D43)-1)*100,0)</f>
        <v>-11.062441654843047</v>
      </c>
      <c r="K57" s="32">
        <f t="shared" si="28"/>
        <v>-11.323838457746627</v>
      </c>
      <c r="L57" s="32">
        <f t="shared" si="28"/>
        <v>-10.27595673620576</v>
      </c>
      <c r="M57" s="32">
        <f t="shared" si="28"/>
        <v>-9.7335750034156181</v>
      </c>
      <c r="N57" s="32">
        <f t="shared" si="28"/>
        <v>-9.6755537044707189</v>
      </c>
      <c r="O57" s="32">
        <f t="shared" si="28"/>
        <v>-8.1932649473635326</v>
      </c>
      <c r="P57" s="32">
        <f t="shared" si="28"/>
        <v>-8.6636330198285876</v>
      </c>
      <c r="Q57" s="32">
        <f t="shared" si="28"/>
        <v>-9.4991413174606691</v>
      </c>
      <c r="R57" s="32">
        <f t="shared" si="28"/>
        <v>-7.5549241456694176</v>
      </c>
      <c r="S57" s="32">
        <f t="shared" si="28"/>
        <v>-10.208900186374169</v>
      </c>
      <c r="T57" s="32">
        <f t="shared" si="28"/>
        <v>-14.87059805017913</v>
      </c>
      <c r="U57" s="32">
        <f t="shared" si="28"/>
        <v>-14.262907936244817</v>
      </c>
      <c r="V57" s="32">
        <f t="shared" si="28"/>
        <v>-12.871182272854909</v>
      </c>
      <c r="W57" s="32">
        <f t="shared" si="28"/>
        <v>-14.020775567645948</v>
      </c>
      <c r="X57" s="32">
        <f t="shared" si="28"/>
        <v>-15.425842855879468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-0.22810922489621133</v>
      </c>
      <c r="F59" s="32">
        <f t="shared" ref="F59:I59" si="31">IFERROR(((F45/$D45)-1)*100,0)</f>
        <v>-0.19239003080396833</v>
      </c>
      <c r="G59" s="32">
        <f t="shared" si="31"/>
        <v>-1.7216285013513022</v>
      </c>
      <c r="H59" s="32">
        <f t="shared" si="31"/>
        <v>-2.9055138111808709</v>
      </c>
      <c r="I59" s="32">
        <f t="shared" si="31"/>
        <v>-4.0178929555706233</v>
      </c>
      <c r="J59" s="32">
        <f t="shared" ref="J59:X59" si="32">IFERROR(((J45/$D45)-1)*100,0)</f>
        <v>-9.3547015089398329</v>
      </c>
      <c r="K59" s="32">
        <f t="shared" si="32"/>
        <v>-8.929276119760754</v>
      </c>
      <c r="L59" s="32">
        <f t="shared" si="32"/>
        <v>-6.7023171296366701</v>
      </c>
      <c r="M59" s="32">
        <f t="shared" si="32"/>
        <v>-5.239619286659936</v>
      </c>
      <c r="N59" s="32">
        <f t="shared" si="32"/>
        <v>-4.495877396652781</v>
      </c>
      <c r="O59" s="32">
        <f t="shared" si="32"/>
        <v>-1.7378895108387638</v>
      </c>
      <c r="P59" s="32">
        <f t="shared" si="32"/>
        <v>-1.7864730749916569</v>
      </c>
      <c r="Q59" s="32">
        <f t="shared" si="32"/>
        <v>-2.3699135378195013</v>
      </c>
      <c r="R59" s="32">
        <f t="shared" si="32"/>
        <v>1.0032107487155439</v>
      </c>
      <c r="S59" s="32">
        <f t="shared" si="32"/>
        <v>-2.1723215162860243</v>
      </c>
      <c r="T59" s="32">
        <f t="shared" si="32"/>
        <v>-8.2243475606130438</v>
      </c>
      <c r="U59" s="32">
        <f t="shared" si="32"/>
        <v>-6.7613854290897946</v>
      </c>
      <c r="V59" s="32">
        <f t="shared" si="32"/>
        <v>-4.175416274958021</v>
      </c>
      <c r="W59" s="32">
        <f t="shared" si="32"/>
        <v>-5.2069785163723514</v>
      </c>
      <c r="X59" s="32">
        <f t="shared" si="32"/>
        <v>-6.6008201575211256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-2.7631227001663206</v>
      </c>
      <c r="F60" s="32">
        <f t="shared" ref="F60:I60" si="33">IFERROR(((F46/$D46)-1)*100,0)</f>
        <v>-5.527764611698438</v>
      </c>
      <c r="G60" s="32">
        <f t="shared" si="33"/>
        <v>-8.2135733040964212</v>
      </c>
      <c r="H60" s="32">
        <f t="shared" si="33"/>
        <v>-10.727231060313724</v>
      </c>
      <c r="I60" s="32">
        <f t="shared" si="33"/>
        <v>-13.01671246787598</v>
      </c>
      <c r="J60" s="32">
        <f t="shared" ref="J60:X60" si="34">IFERROR(((J46/$D46)-1)*100,0)</f>
        <v>-15.081847824445871</v>
      </c>
      <c r="K60" s="32">
        <f t="shared" si="34"/>
        <v>-16.959777073986515</v>
      </c>
      <c r="L60" s="32">
        <f t="shared" si="34"/>
        <v>-18.687019225448708</v>
      </c>
      <c r="M60" s="32">
        <f t="shared" si="34"/>
        <v>-20.310730653929575</v>
      </c>
      <c r="N60" s="32">
        <f t="shared" si="34"/>
        <v>-21.866649028975026</v>
      </c>
      <c r="O60" s="32">
        <f t="shared" si="34"/>
        <v>-23.386897256655647</v>
      </c>
      <c r="P60" s="32">
        <f t="shared" si="34"/>
        <v>-24.849994380446027</v>
      </c>
      <c r="Q60" s="32">
        <f t="shared" si="34"/>
        <v>-26.278779713112442</v>
      </c>
      <c r="R60" s="32">
        <f t="shared" si="34"/>
        <v>-27.697696028912166</v>
      </c>
      <c r="S60" s="32">
        <f t="shared" si="34"/>
        <v>-29.124116278554489</v>
      </c>
      <c r="T60" s="32">
        <f t="shared" si="34"/>
        <v>-30.51348159225271</v>
      </c>
      <c r="U60" s="32">
        <f t="shared" si="34"/>
        <v>-31.918794236631765</v>
      </c>
      <c r="V60" s="32">
        <f t="shared" si="34"/>
        <v>-33.337888279162122</v>
      </c>
      <c r="W60" s="32">
        <f t="shared" si="34"/>
        <v>-34.765284227527346</v>
      </c>
      <c r="X60" s="32">
        <f t="shared" si="34"/>
        <v>-36.196772652055209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2.0375385287930481</v>
      </c>
      <c r="F64" s="32">
        <f t="shared" ref="F64:I64" si="41">IFERROR(((F50/$D50)-1)*100,0)</f>
        <v>8.0338198308900424</v>
      </c>
      <c r="G64" s="32">
        <f t="shared" si="41"/>
        <v>14.218131882552498</v>
      </c>
      <c r="H64" s="32">
        <f t="shared" si="41"/>
        <v>19.422690901684405</v>
      </c>
      <c r="I64" s="32">
        <f t="shared" si="41"/>
        <v>25.519618055768234</v>
      </c>
      <c r="J64" s="32">
        <f t="shared" ref="J64:X64" si="42">IFERROR(((J50/$D50)-1)*100,0)</f>
        <v>26.381923158917765</v>
      </c>
      <c r="K64" s="32">
        <f t="shared" si="42"/>
        <v>30.672270418304713</v>
      </c>
      <c r="L64" s="32">
        <f t="shared" si="42"/>
        <v>34.671469090301009</v>
      </c>
      <c r="M64" s="32">
        <f t="shared" si="42"/>
        <v>38.538726353971377</v>
      </c>
      <c r="N64" s="32">
        <f t="shared" si="42"/>
        <v>40.825064984952661</v>
      </c>
      <c r="O64" s="32">
        <f t="shared" si="42"/>
        <v>42.614145019381169</v>
      </c>
      <c r="P64" s="32">
        <f t="shared" si="42"/>
        <v>45.411072261587336</v>
      </c>
      <c r="Q64" s="32">
        <f t="shared" si="42"/>
        <v>48.253628328595319</v>
      </c>
      <c r="R64" s="32">
        <f t="shared" si="42"/>
        <v>50.4895709614525</v>
      </c>
      <c r="S64" s="32">
        <f t="shared" si="42"/>
        <v>55.29135401920793</v>
      </c>
      <c r="T64" s="32">
        <f t="shared" si="42"/>
        <v>60.729780389127683</v>
      </c>
      <c r="U64" s="32">
        <f t="shared" si="42"/>
        <v>66.180238624752022</v>
      </c>
      <c r="V64" s="32">
        <f t="shared" si="42"/>
        <v>67.506681537219549</v>
      </c>
      <c r="W64" s="32">
        <f t="shared" si="42"/>
        <v>61.447567464830357</v>
      </c>
      <c r="X64" s="32">
        <f t="shared" si="42"/>
        <v>62.890222154672216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20.847906261084322</v>
      </c>
      <c r="D67" s="30">
        <f>(D8/D7)*100</f>
        <v>19.204096952048168</v>
      </c>
      <c r="E67" s="30">
        <f t="shared" ref="E67:X67" si="43">(E8/E7)*100</f>
        <v>18.924981148188447</v>
      </c>
      <c r="F67" s="30">
        <f t="shared" si="43"/>
        <v>18.778331950298568</v>
      </c>
      <c r="G67" s="30">
        <f t="shared" si="43"/>
        <v>18.717518778834897</v>
      </c>
      <c r="H67" s="30">
        <f t="shared" si="43"/>
        <v>18.771659104855011</v>
      </c>
      <c r="I67" s="30">
        <f t="shared" si="43"/>
        <v>19.706612101410453</v>
      </c>
      <c r="J67" s="30">
        <f t="shared" si="43"/>
        <v>19.924871434583295</v>
      </c>
      <c r="K67" s="30">
        <f t="shared" si="43"/>
        <v>20.060168886070841</v>
      </c>
      <c r="L67" s="30">
        <f t="shared" si="43"/>
        <v>20.182473664325151</v>
      </c>
      <c r="M67" s="30">
        <f t="shared" si="43"/>
        <v>20.316829695329837</v>
      </c>
      <c r="N67" s="30">
        <f t="shared" si="43"/>
        <v>21.142588566731842</v>
      </c>
      <c r="O67" s="30">
        <f t="shared" si="43"/>
        <v>21.383984101221518</v>
      </c>
      <c r="P67" s="30">
        <f t="shared" si="43"/>
        <v>21.628898116199238</v>
      </c>
      <c r="Q67" s="30">
        <f t="shared" si="43"/>
        <v>21.728067734066922</v>
      </c>
      <c r="R67" s="30">
        <f t="shared" si="43"/>
        <v>21.893140528812751</v>
      </c>
      <c r="S67" s="30">
        <f t="shared" si="43"/>
        <v>21.942579073706991</v>
      </c>
      <c r="T67" s="30">
        <f t="shared" si="43"/>
        <v>22.112858104924278</v>
      </c>
      <c r="U67" s="30">
        <f t="shared" si="43"/>
        <v>22.869640348056151</v>
      </c>
      <c r="V67" s="30">
        <f t="shared" si="43"/>
        <v>22.965107671234247</v>
      </c>
      <c r="W67" s="30">
        <f t="shared" si="43"/>
        <v>22.84364189142001</v>
      </c>
      <c r="X67" s="30">
        <f t="shared" si="43"/>
        <v>22.707981630452057</v>
      </c>
    </row>
    <row r="68" spans="1:24" ht="15.75">
      <c r="B68" s="20" t="s">
        <v>38</v>
      </c>
      <c r="C68" s="31">
        <f t="shared" ref="C68:C69" si="44">AVERAGE(D68:X68)</f>
        <v>74.225813717687018</v>
      </c>
      <c r="D68" s="30">
        <f>(D9/D7)*100</f>
        <v>74.569724444562297</v>
      </c>
      <c r="E68" s="30">
        <f t="shared" ref="E68:X68" si="45">(E9/E7)*100</f>
        <v>74.99992906107164</v>
      </c>
      <c r="F68" s="30">
        <f t="shared" si="45"/>
        <v>75.291326380504714</v>
      </c>
      <c r="G68" s="30">
        <f t="shared" si="45"/>
        <v>75.579750922627426</v>
      </c>
      <c r="H68" s="30">
        <f t="shared" si="45"/>
        <v>75.737472776413767</v>
      </c>
      <c r="I68" s="30">
        <f t="shared" si="45"/>
        <v>74.807337818877215</v>
      </c>
      <c r="J68" s="30">
        <f t="shared" si="45"/>
        <v>74.902890821815518</v>
      </c>
      <c r="K68" s="30">
        <f t="shared" si="45"/>
        <v>74.887064638727352</v>
      </c>
      <c r="L68" s="30">
        <f t="shared" si="45"/>
        <v>74.840783669167692</v>
      </c>
      <c r="M68" s="30">
        <f t="shared" si="45"/>
        <v>74.794001125296205</v>
      </c>
      <c r="N68" s="30">
        <f t="shared" si="45"/>
        <v>73.927430425922907</v>
      </c>
      <c r="O68" s="30">
        <f t="shared" si="45"/>
        <v>73.703302918061468</v>
      </c>
      <c r="P68" s="30">
        <f t="shared" si="45"/>
        <v>73.580893655769003</v>
      </c>
      <c r="Q68" s="30">
        <f t="shared" si="45"/>
        <v>73.649628380142701</v>
      </c>
      <c r="R68" s="30">
        <f t="shared" si="45"/>
        <v>73.467253940406337</v>
      </c>
      <c r="S68" s="30">
        <f t="shared" si="45"/>
        <v>73.64891288074908</v>
      </c>
      <c r="T68" s="30">
        <f t="shared" si="45"/>
        <v>73.799638982178465</v>
      </c>
      <c r="U68" s="30">
        <f t="shared" si="45"/>
        <v>73.009221003553364</v>
      </c>
      <c r="V68" s="30">
        <f t="shared" si="45"/>
        <v>72.935439392042881</v>
      </c>
      <c r="W68" s="30">
        <f t="shared" si="45"/>
        <v>73.173556978515506</v>
      </c>
      <c r="X68" s="30">
        <f t="shared" si="45"/>
        <v>73.436527855021737</v>
      </c>
    </row>
    <row r="69" spans="1:24" ht="15.75">
      <c r="B69" s="20" t="s">
        <v>10</v>
      </c>
      <c r="C69" s="31">
        <f t="shared" si="44"/>
        <v>4.9262800212286706</v>
      </c>
      <c r="D69" s="30">
        <f t="shared" ref="D69:X69" si="46">(D10/D7)*100</f>
        <v>6.2261786033895401</v>
      </c>
      <c r="E69" s="30">
        <f t="shared" si="46"/>
        <v>6.0750897907399199</v>
      </c>
      <c r="F69" s="30">
        <f t="shared" si="46"/>
        <v>5.9303416691967055</v>
      </c>
      <c r="G69" s="30">
        <f t="shared" si="46"/>
        <v>5.7027302985376993</v>
      </c>
      <c r="H69" s="30">
        <f t="shared" si="46"/>
        <v>5.4908681187312194</v>
      </c>
      <c r="I69" s="30">
        <f t="shared" si="46"/>
        <v>5.4860500797123324</v>
      </c>
      <c r="J69" s="30">
        <f t="shared" si="46"/>
        <v>5.1722377436011868</v>
      </c>
      <c r="K69" s="30">
        <f t="shared" si="46"/>
        <v>5.0527664752018042</v>
      </c>
      <c r="L69" s="30">
        <f t="shared" si="46"/>
        <v>4.976742666507147</v>
      </c>
      <c r="M69" s="30">
        <f t="shared" si="46"/>
        <v>4.8891691793739662</v>
      </c>
      <c r="N69" s="30">
        <f t="shared" si="46"/>
        <v>4.929981007345253</v>
      </c>
      <c r="O69" s="30">
        <f t="shared" si="46"/>
        <v>4.9127129807170187</v>
      </c>
      <c r="P69" s="30">
        <f t="shared" si="46"/>
        <v>4.7902082280317533</v>
      </c>
      <c r="Q69" s="30">
        <f t="shared" si="46"/>
        <v>4.6223038857903767</v>
      </c>
      <c r="R69" s="30">
        <f t="shared" si="46"/>
        <v>4.6396055307809192</v>
      </c>
      <c r="S69" s="30">
        <f t="shared" si="46"/>
        <v>4.4085080455439432</v>
      </c>
      <c r="T69" s="30">
        <f t="shared" si="46"/>
        <v>4.0875029128972526</v>
      </c>
      <c r="U69" s="30">
        <f t="shared" si="46"/>
        <v>4.1211386483904944</v>
      </c>
      <c r="V69" s="30">
        <f t="shared" si="46"/>
        <v>4.0994529367228676</v>
      </c>
      <c r="W69" s="30">
        <f t="shared" si="46"/>
        <v>3.9828011300644715</v>
      </c>
      <c r="X69" s="30">
        <f t="shared" si="46"/>
        <v>3.8554905145262004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74.088948478431547</v>
      </c>
      <c r="D72" s="30">
        <f>(D13/D$10)*100</f>
        <v>70.181656765437111</v>
      </c>
      <c r="E72" s="30">
        <f t="shared" ref="E72:X72" si="47">(E13/E$10)*100</f>
        <v>70.717431285965318</v>
      </c>
      <c r="F72" s="30">
        <f t="shared" si="47"/>
        <v>71.318463790756041</v>
      </c>
      <c r="G72" s="30">
        <f t="shared" si="47"/>
        <v>71.591801425455344</v>
      </c>
      <c r="H72" s="30">
        <f t="shared" si="47"/>
        <v>71.908982313644884</v>
      </c>
      <c r="I72" s="30">
        <f t="shared" si="47"/>
        <v>72.200100145017458</v>
      </c>
      <c r="J72" s="30">
        <f t="shared" si="47"/>
        <v>71.52925428210385</v>
      </c>
      <c r="K72" s="30">
        <f t="shared" si="47"/>
        <v>72.076803659316724</v>
      </c>
      <c r="L72" s="30">
        <f t="shared" si="47"/>
        <v>72.976938154331108</v>
      </c>
      <c r="M72" s="30">
        <f t="shared" si="47"/>
        <v>73.675683006582219</v>
      </c>
      <c r="N72" s="30">
        <f t="shared" si="47"/>
        <v>74.206240139045207</v>
      </c>
      <c r="O72" s="30">
        <f t="shared" si="47"/>
        <v>75.116468388118875</v>
      </c>
      <c r="P72" s="30">
        <f t="shared" si="47"/>
        <v>75.465975539297887</v>
      </c>
      <c r="Q72" s="30">
        <f t="shared" si="47"/>
        <v>75.710234331629053</v>
      </c>
      <c r="R72" s="30">
        <f t="shared" si="47"/>
        <v>76.678747931833712</v>
      </c>
      <c r="S72" s="30">
        <f t="shared" si="47"/>
        <v>76.46313017386251</v>
      </c>
      <c r="T72" s="30">
        <f t="shared" si="47"/>
        <v>75.660902008000761</v>
      </c>
      <c r="U72" s="30">
        <f t="shared" si="47"/>
        <v>76.322164510018254</v>
      </c>
      <c r="V72" s="30">
        <f t="shared" si="47"/>
        <v>77.186035804392247</v>
      </c>
      <c r="W72" s="30">
        <f t="shared" si="47"/>
        <v>77.376032889862103</v>
      </c>
      <c r="X72" s="30">
        <f t="shared" si="47"/>
        <v>77.504871502392177</v>
      </c>
    </row>
    <row r="73" spans="1:24" ht="15.75">
      <c r="A73" s="36"/>
      <c r="B73" s="10" t="s">
        <v>11</v>
      </c>
      <c r="C73" s="31">
        <f>AVERAGE(D73:X73)</f>
        <v>25.911051521568432</v>
      </c>
      <c r="D73" s="30">
        <f>(D16/D$10)*100</f>
        <v>29.818343234562889</v>
      </c>
      <c r="E73" s="30">
        <f t="shared" ref="E73:X73" si="48">(E16/E$10)*100</f>
        <v>29.282568714034678</v>
      </c>
      <c r="F73" s="30">
        <f t="shared" si="48"/>
        <v>28.681536209243948</v>
      </c>
      <c r="G73" s="30">
        <f>(G16/G$10)*100</f>
        <v>28.408198574544652</v>
      </c>
      <c r="H73" s="30">
        <f t="shared" si="48"/>
        <v>28.091017686355112</v>
      </c>
      <c r="I73" s="30">
        <f t="shared" si="48"/>
        <v>27.799899854982552</v>
      </c>
      <c r="J73" s="30">
        <f t="shared" si="48"/>
        <v>28.47074571789615</v>
      </c>
      <c r="K73" s="30">
        <f t="shared" si="48"/>
        <v>27.923196340683276</v>
      </c>
      <c r="L73" s="30">
        <f t="shared" si="48"/>
        <v>27.023061845668899</v>
      </c>
      <c r="M73" s="30">
        <f t="shared" si="48"/>
        <v>26.324316993417796</v>
      </c>
      <c r="N73" s="30">
        <f t="shared" si="48"/>
        <v>25.79375986095479</v>
      </c>
      <c r="O73" s="30">
        <f t="shared" si="48"/>
        <v>24.883531611881118</v>
      </c>
      <c r="P73" s="30">
        <f t="shared" si="48"/>
        <v>24.53402446070211</v>
      </c>
      <c r="Q73" s="30">
        <f t="shared" si="48"/>
        <v>24.28976566837094</v>
      </c>
      <c r="R73" s="30">
        <f t="shared" si="48"/>
        <v>23.321252068166288</v>
      </c>
      <c r="S73" s="30">
        <f t="shared" si="48"/>
        <v>23.536869826137504</v>
      </c>
      <c r="T73" s="30">
        <f t="shared" si="48"/>
        <v>24.339097991999235</v>
      </c>
      <c r="U73" s="30">
        <f t="shared" si="48"/>
        <v>23.677835489981746</v>
      </c>
      <c r="V73" s="30">
        <f t="shared" si="48"/>
        <v>22.813964195607745</v>
      </c>
      <c r="W73" s="30">
        <f t="shared" si="48"/>
        <v>22.623967110137897</v>
      </c>
      <c r="X73" s="30">
        <f t="shared" si="48"/>
        <v>22.495128497607816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1136044567.422107</v>
      </c>
      <c r="E147">
        <v>1319633786.7017419</v>
      </c>
      <c r="F147">
        <v>1558782901.2896891</v>
      </c>
      <c r="G147">
        <v>1806731875.0724299</v>
      </c>
      <c r="H147">
        <v>2033975297.8085959</v>
      </c>
      <c r="I147">
        <v>2329201946.4810181</v>
      </c>
      <c r="J147">
        <v>2031387103.927774</v>
      </c>
      <c r="K147">
        <v>2195823688.489327</v>
      </c>
      <c r="L147">
        <v>2406847762.9056749</v>
      </c>
      <c r="M147">
        <v>2386832396.8939862</v>
      </c>
      <c r="N147">
        <v>2510720610.6559958</v>
      </c>
      <c r="O147">
        <v>2548680787.574718</v>
      </c>
      <c r="P147">
        <v>2632020630.5371828</v>
      </c>
      <c r="Q147">
        <v>2697674481.9807</v>
      </c>
      <c r="R147">
        <v>2562139395.754992</v>
      </c>
      <c r="S147">
        <v>2610925420</v>
      </c>
      <c r="T147">
        <v>2934518632.195128</v>
      </c>
      <c r="U147">
        <v>3159494543.4486928</v>
      </c>
      <c r="V147">
        <v>2987465923.503396</v>
      </c>
      <c r="W147">
        <v>2413059428.2196479</v>
      </c>
      <c r="X147">
        <v>2451709790.173255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Wealth_SLV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2014-12-03T13:23:11Z</dcterms:modified>
</cp:coreProperties>
</file>